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80" windowHeight="11820" activeTab="1"/>
  </bookViews>
  <sheets>
    <sheet name="使用方法" sheetId="1" r:id="rId1"/>
    <sheet name="Appendix 表1" sheetId="2" r:id="rId2"/>
  </sheets>
  <definedNames>
    <definedName name="_xlnm.Print_Area" localSheetId="1">'Appendix 表1'!$A$1:$N$456</definedName>
    <definedName name="_xlnm.Print_Titles" localSheetId="1">'Appendix 表1'!$2:$2</definedName>
  </definedNames>
  <calcPr fullCalcOnLoad="1"/>
</workbook>
</file>

<file path=xl/sharedStrings.xml><?xml version="1.0" encoding="utf-8"?>
<sst xmlns="http://schemas.openxmlformats.org/spreadsheetml/2006/main" count="180" uniqueCount="179">
  <si>
    <r>
      <t>貿易障害についての企業家の意見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無いと強く思う，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有ると強く思う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</si>
  <si>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通関手続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迅速かつ効率的，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時間がかかり面倒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GCReos</t>
    </r>
  </si>
  <si>
    <r>
      <t>輸入に必要な日数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短，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長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</si>
  <si>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輸入に必要な書類の件数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少，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</si>
  <si>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輸出に必要な日数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短，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長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</si>
  <si>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輸出に必要な書類の件数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少，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</si>
  <si>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 xml:space="preserve">H. </t>
    </r>
    <r>
      <rPr>
        <b/>
        <sz val="9"/>
        <rFont val="ＭＳ Ｐ明朝"/>
        <family val="1"/>
      </rPr>
      <t>直接投資に対する規制，他の外資系・日系企業の進出実績，および通貨交換費用</t>
    </r>
  </si>
  <si>
    <r>
      <t>通貨交換費用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東京または現地で安価に交換可能，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交換不能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=NSjp4</t>
    </r>
  </si>
  <si>
    <r>
      <t>送金に対する制限の有無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制限無，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強い制限有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</si>
  <si>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ヘリテージファンデーションによる投資の自由度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制限はなく自由，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強い制限有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=HF</t>
    </r>
  </si>
  <si>
    <r>
      <t>1998</t>
    </r>
    <r>
      <rPr>
        <sz val="9"/>
        <rFont val="ＭＳ Ｐ明朝"/>
        <family val="1"/>
      </rPr>
      <t>年以降の全世界からのポートフォリオ投資累計額の</t>
    </r>
    <r>
      <rPr>
        <sz val="9"/>
        <rFont val="Times New Roman"/>
        <family val="1"/>
      </rPr>
      <t>GDP</t>
    </r>
    <r>
      <rPr>
        <sz val="9"/>
        <rFont val="ＭＳ Ｐ明朝"/>
        <family val="1"/>
      </rPr>
      <t>に対する比率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==IFS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NStw1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WEO</t>
    </r>
  </si>
  <si>
    <r>
      <t>1998</t>
    </r>
    <r>
      <rPr>
        <sz val="9"/>
        <rFont val="ＭＳ Ｐ明朝"/>
        <family val="1"/>
      </rPr>
      <t>年以降の日本からのポートフォリオ投資累計額の</t>
    </r>
    <r>
      <rPr>
        <sz val="9"/>
        <rFont val="Times New Roman"/>
        <family val="1"/>
      </rPr>
      <t>GDP</t>
    </r>
    <r>
      <rPr>
        <sz val="9"/>
        <rFont val="ＭＳ Ｐ明朝"/>
        <family val="1"/>
      </rPr>
      <t>に対する比率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NStw1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WEO</t>
    </r>
  </si>
  <si>
    <r>
      <t>1980</t>
    </r>
    <r>
      <rPr>
        <sz val="9"/>
        <rFont val="ＭＳ Ｐ明朝"/>
        <family val="1"/>
      </rPr>
      <t>年以降の全世界からの</t>
    </r>
    <r>
      <rPr>
        <sz val="9"/>
        <rFont val="Times New Roman"/>
        <family val="1"/>
      </rPr>
      <t>ODA</t>
    </r>
    <r>
      <rPr>
        <sz val="9"/>
        <rFont val="ＭＳ Ｐ明朝"/>
        <family val="1"/>
      </rPr>
      <t>受取累計額の</t>
    </r>
    <r>
      <rPr>
        <sz val="9"/>
        <rFont val="Times New Roman"/>
        <family val="1"/>
      </rPr>
      <t>GDP</t>
    </r>
    <r>
      <rPr>
        <sz val="9"/>
        <rFont val="ＭＳ Ｐ明朝"/>
        <family val="1"/>
      </rPr>
      <t>に対する比率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=OECD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WEO</t>
    </r>
  </si>
  <si>
    <r>
      <t>1980</t>
    </r>
    <r>
      <rPr>
        <sz val="9"/>
        <rFont val="ＭＳ Ｐ明朝"/>
        <family val="1"/>
      </rPr>
      <t>年以降の日本からの</t>
    </r>
    <r>
      <rPr>
        <sz val="9"/>
        <rFont val="Times New Roman"/>
        <family val="1"/>
      </rPr>
      <t>ODA</t>
    </r>
    <r>
      <rPr>
        <sz val="9"/>
        <rFont val="ＭＳ Ｐ明朝"/>
        <family val="1"/>
      </rPr>
      <t>受取累計額の</t>
    </r>
    <r>
      <rPr>
        <sz val="9"/>
        <rFont val="Times New Roman"/>
        <family val="1"/>
      </rPr>
      <t>GDP</t>
    </r>
    <r>
      <rPr>
        <sz val="9"/>
        <rFont val="ＭＳ Ｐ明朝"/>
        <family val="1"/>
      </rPr>
      <t>に対する比率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=OECD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WEO</t>
    </r>
  </si>
  <si>
    <r>
      <t>1998</t>
    </r>
    <r>
      <rPr>
        <sz val="9"/>
        <rFont val="ＭＳ Ｐ明朝"/>
        <family val="1"/>
      </rPr>
      <t>年以降の全世界からの直接投資累計額の</t>
    </r>
    <r>
      <rPr>
        <sz val="9"/>
        <rFont val="Times New Roman"/>
        <family val="1"/>
      </rPr>
      <t>GDP</t>
    </r>
    <r>
      <rPr>
        <sz val="9"/>
        <rFont val="ＭＳ Ｐ明朝"/>
        <family val="1"/>
      </rPr>
      <t>に対する比率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NStw1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WEO</t>
    </r>
  </si>
  <si>
    <r>
      <t>外国人による資産保有の普及指数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広く普及し奨励される，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ほとんど無い，または禁止される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</si>
  <si>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直接投資に関する規制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直接投資を奨励，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直接投資を妨害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</si>
  <si>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国有化のリスク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</t>
    </r>
    <r>
      <rPr>
        <sz val="9"/>
        <rFont val="ＭＳ Ｐ明朝"/>
        <family val="1"/>
      </rPr>
      <t>筆者作成</t>
    </r>
  </si>
  <si>
    <r>
      <t>1996</t>
    </r>
    <r>
      <rPr>
        <sz val="9"/>
        <rFont val="ＭＳ Ｐ明朝"/>
        <family val="1"/>
      </rPr>
      <t>年以降の日本からの直接投資累計額の</t>
    </r>
    <r>
      <rPr>
        <sz val="9"/>
        <rFont val="Times New Roman"/>
        <family val="1"/>
      </rPr>
      <t>GDP</t>
    </r>
    <r>
      <rPr>
        <sz val="9"/>
        <rFont val="ＭＳ Ｐ明朝"/>
        <family val="1"/>
      </rPr>
      <t>に対する比率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=NSjp2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WEO</t>
    </r>
  </si>
  <si>
    <r>
      <t>短期消費者物価変動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年間変化率の絶対値が</t>
    </r>
    <r>
      <rPr>
        <sz val="9"/>
        <rFont val="Times New Roman"/>
        <family val="1"/>
      </rPr>
      <t>0-2%</t>
    </r>
    <r>
      <rPr>
        <sz val="9"/>
        <rFont val="ＭＳ Ｐ明朝"/>
        <family val="1"/>
      </rPr>
      <t>レンジから乖離する度合い，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</si>
  <si>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中期消費者物価変動</t>
    </r>
    <r>
      <rPr>
        <sz val="9"/>
        <rFont val="Times New Roman"/>
        <family val="1"/>
      </rPr>
      <t>(3</t>
    </r>
    <r>
      <rPr>
        <sz val="9"/>
        <rFont val="ＭＳ Ｐ明朝"/>
        <family val="1"/>
      </rPr>
      <t>年平均年間変化率の絶対値が</t>
    </r>
    <r>
      <rPr>
        <sz val="9"/>
        <rFont val="Times New Roman"/>
        <family val="1"/>
      </rPr>
      <t>0-2%</t>
    </r>
    <r>
      <rPr>
        <sz val="9"/>
        <rFont val="ＭＳ Ｐ明朝"/>
        <family val="1"/>
      </rPr>
      <t>レンジから乖離する度合い，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</si>
  <si>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政府財政黒字の</t>
    </r>
    <r>
      <rPr>
        <sz val="9"/>
        <rFont val="Times New Roman"/>
        <family val="1"/>
      </rPr>
      <t>GDP</t>
    </r>
    <r>
      <rPr>
        <sz val="9"/>
        <rFont val="ＭＳ Ｐ明朝"/>
        <family val="1"/>
      </rPr>
      <t>に対する比率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高黒字，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高赤字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=GCRdat</t>
    </r>
  </si>
  <si>
    <r>
      <t>公的債務の</t>
    </r>
    <r>
      <rPr>
        <sz val="9"/>
        <rFont val="Times New Roman"/>
        <family val="1"/>
      </rPr>
      <t>GDP</t>
    </r>
    <r>
      <rPr>
        <sz val="9"/>
        <rFont val="ＭＳ Ｐ明朝"/>
        <family val="1"/>
      </rPr>
      <t>に対する比率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=GCRdat</t>
    </r>
  </si>
  <si>
    <r>
      <t>為替レートの変化率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％，年間，対</t>
    </r>
    <r>
      <rPr>
        <sz val="9"/>
        <rFont val="Times New Roman"/>
        <family val="1"/>
      </rPr>
      <t>US</t>
    </r>
    <r>
      <rPr>
        <sz val="9"/>
        <rFont val="ＭＳ Ｐ明朝"/>
        <family val="1"/>
      </rPr>
      <t>ドル，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現地通貨高，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現地通貨安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</t>
    </r>
    <r>
      <rPr>
        <sz val="9"/>
        <rFont val="ＭＳ Ｐ明朝"/>
        <family val="1"/>
      </rPr>
      <t>この表の最後の行に記述</t>
    </r>
  </si>
  <si>
    <r>
      <t>為替レートの安定性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5</t>
    </r>
    <r>
      <rPr>
        <sz val="9"/>
        <rFont val="ＭＳ Ｐ明朝"/>
        <family val="1"/>
      </rPr>
      <t>年間，対</t>
    </r>
    <r>
      <rPr>
        <sz val="9"/>
        <rFont val="Times New Roman"/>
        <family val="1"/>
      </rPr>
      <t>US</t>
    </r>
    <r>
      <rPr>
        <sz val="9"/>
        <rFont val="ＭＳ Ｐ明朝"/>
        <family val="1"/>
      </rPr>
      <t>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安定的，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変化大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</t>
    </r>
    <r>
      <rPr>
        <sz val="9"/>
        <rFont val="ＭＳ Ｐ明朝"/>
        <family val="1"/>
      </rPr>
      <t>この表の最後の行に記述</t>
    </r>
  </si>
  <si>
    <r>
      <t>短期経常収支赤字の対</t>
    </r>
    <r>
      <rPr>
        <sz val="9"/>
        <rFont val="Times New Roman"/>
        <family val="1"/>
      </rPr>
      <t>GDP</t>
    </r>
    <r>
      <rPr>
        <sz val="9"/>
        <rFont val="ＭＳ Ｐ明朝"/>
        <family val="1"/>
      </rPr>
      <t>比率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％，年間，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高黒字，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高赤字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</si>
  <si>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長期経常収支赤字の対</t>
    </r>
    <r>
      <rPr>
        <sz val="9"/>
        <rFont val="Times New Roman"/>
        <family val="1"/>
      </rPr>
      <t>GDP</t>
    </r>
    <r>
      <rPr>
        <sz val="9"/>
        <rFont val="ＭＳ Ｐ明朝"/>
        <family val="1"/>
      </rPr>
      <t>比率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5</t>
    </r>
    <r>
      <rPr>
        <sz val="9"/>
        <rFont val="ＭＳ Ｐ明朝"/>
        <family val="1"/>
      </rPr>
      <t>年間，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高黒字，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高赤字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</si>
  <si>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外貨準備高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輸入月数，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低），出所</t>
    </r>
    <r>
      <rPr>
        <sz val="9"/>
        <rFont val="Times New Roman"/>
        <family val="1"/>
      </rPr>
      <t>=IFS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NStw2</t>
    </r>
  </si>
  <si>
    <r>
      <t>外貨準備高のポートフォリオ投資累計額に対する比率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NStw2</t>
    </r>
  </si>
  <si>
    <r>
      <t>政治的安定性および暴力･紛争が無い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安定，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不安定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=KF</t>
    </r>
  </si>
  <si>
    <r>
      <t>テロによる事業損失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損失なし，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被害大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</si>
  <si>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犯罪と暴力による事業損失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損失なし，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被害大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</si>
  <si>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組織犯罪がもたらす費用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損失なし，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被害大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</si>
  <si>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効率的な政府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効率的，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非効率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=KF</t>
    </r>
  </si>
  <si>
    <r>
      <t>政府よる政策策定の透明性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重要な政策変更は常に知らされる，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情報提供なし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</si>
  <si>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政策，規制の質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良質，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不良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=KF</t>
    </r>
  </si>
  <si>
    <r>
      <t>政府規制の煩雑度合，認可・報告事項の多寡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容易，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煩雑･頻繁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</si>
  <si>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法律および執行の質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良質，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不良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=KF</t>
    </r>
  </si>
  <si>
    <r>
      <t>ヘリテージファンデーションによる財産権推計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良質，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不良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=HF</t>
    </r>
  </si>
  <si>
    <r>
      <t>World Economic Forum</t>
    </r>
    <r>
      <rPr>
        <sz val="9"/>
        <rFont val="ＭＳ Ｐ明朝"/>
        <family val="1"/>
      </rPr>
      <t>による財産権推計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良質，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不良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</si>
  <si>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知的財産権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尊敬されている，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弱くかつ守られていない），出所</t>
    </r>
    <r>
      <rPr>
        <sz val="9"/>
        <rFont val="Times New Roman"/>
        <family val="1"/>
      </rPr>
      <t>=GCReos</t>
    </r>
  </si>
  <si>
    <r>
      <t>効率的な法制度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効率的かつ中立的，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非効率で恣意的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</si>
  <si>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汚職防止と取締策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良，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不良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=KF</t>
    </r>
  </si>
  <si>
    <r>
      <t>ヘリテージファンデーションによる汚職抑制度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汚職は無い，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汚職が広まっている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=HF</t>
    </r>
  </si>
  <si>
    <r>
      <t>官僚のえこひいき･身びいき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ほとんど無い，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いつもある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</si>
  <si>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 xml:space="preserve">Appendix </t>
    </r>
    <r>
      <rPr>
        <b/>
        <sz val="14"/>
        <rFont val="ＭＳ Ｐ明朝"/>
        <family val="1"/>
      </rPr>
      <t>表</t>
    </r>
    <r>
      <rPr>
        <b/>
        <sz val="14"/>
        <rFont val="Times New Roman"/>
        <family val="1"/>
      </rPr>
      <t>1</t>
    </r>
    <r>
      <rPr>
        <b/>
        <sz val="14"/>
        <rFont val="ＭＳ Ｐ明朝"/>
        <family val="1"/>
      </rPr>
      <t>　</t>
    </r>
    <r>
      <rPr>
        <b/>
        <sz val="14"/>
        <rFont val="Times New Roman"/>
        <family val="1"/>
      </rPr>
      <t>140</t>
    </r>
    <r>
      <rPr>
        <b/>
        <sz val="14"/>
        <rFont val="ＭＳ Ｐ明朝"/>
        <family val="1"/>
      </rPr>
      <t>項目の内容と国別指標</t>
    </r>
  </si>
  <si>
    <r>
      <t>注：項目</t>
    </r>
    <r>
      <rPr>
        <sz val="9"/>
        <rFont val="Times New Roman"/>
        <family val="1"/>
      </rPr>
      <t>119</t>
    </r>
    <r>
      <rPr>
        <sz val="9"/>
        <rFont val="ＭＳ Ｐ明朝"/>
        <family val="1"/>
      </rPr>
      <t>と</t>
    </r>
    <r>
      <rPr>
        <sz val="9"/>
        <rFont val="Times New Roman"/>
        <family val="1"/>
      </rPr>
      <t>120</t>
    </r>
    <r>
      <rPr>
        <sz val="9"/>
        <rFont val="ＭＳ Ｐ明朝"/>
        <family val="1"/>
      </rPr>
      <t>の出所は，</t>
    </r>
    <r>
      <rPr>
        <sz val="9"/>
        <rFont val="Times New Roman"/>
        <family val="1"/>
      </rPr>
      <t>IFS, NSch1, NShk1, NSid2, NSkr2, NSml2, NSph2, NSsi2, NSth3, NStw1, NSvi3</t>
    </r>
  </si>
  <si>
    <t>GDP額10億米ドル当たりの存続日本企業の数(2007年時点，10=多，1=少)，出所=NSjp5，WEO</t>
  </si>
  <si>
    <t>WTOメンバー(10=3年以上メンバー，5.5=1年未満メンバー，1=非メンバーまたは数ヶ月未満メンバー)</t>
  </si>
  <si>
    <t>項目　番号</t>
  </si>
  <si>
    <t>年</t>
  </si>
  <si>
    <t>中国</t>
  </si>
  <si>
    <t>香港</t>
  </si>
  <si>
    <t>韓国</t>
  </si>
  <si>
    <t>台湾</t>
  </si>
  <si>
    <t>総合投資指標</t>
  </si>
  <si>
    <r>
      <t xml:space="preserve">A. </t>
    </r>
    <r>
      <rPr>
        <b/>
        <sz val="9"/>
        <rFont val="ＭＳ Ｐ明朝"/>
        <family val="1"/>
      </rPr>
      <t>現地市場規模，所得水準，および優遇アクセス</t>
    </r>
  </si>
  <si>
    <r>
      <t>現地市場</t>
    </r>
    <r>
      <rPr>
        <sz val="9"/>
        <rFont val="Times New Roman"/>
        <family val="1"/>
      </rPr>
      <t>(GDP)</t>
    </r>
    <r>
      <rPr>
        <sz val="9"/>
        <rFont val="ＭＳ Ｐ明朝"/>
        <family val="1"/>
      </rPr>
      <t>の大きさ，</t>
    </r>
    <r>
      <rPr>
        <sz val="9"/>
        <rFont val="Times New Roman"/>
        <family val="1"/>
      </rPr>
      <t>(10</t>
    </r>
    <r>
      <rPr>
        <sz val="9"/>
        <rFont val="ＭＳ Ｐ明朝"/>
        <family val="1"/>
      </rPr>
      <t>億</t>
    </r>
    <r>
      <rPr>
        <sz val="9"/>
        <rFont val="Times New Roman"/>
        <family val="1"/>
      </rPr>
      <t>US</t>
    </r>
    <r>
      <rPr>
        <sz val="9"/>
        <rFont val="ＭＳ Ｐ明朝"/>
        <family val="1"/>
      </rPr>
      <t>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，一部</t>
    </r>
    <r>
      <rPr>
        <sz val="9"/>
        <rFont val="Times New Roman"/>
        <family val="1"/>
      </rPr>
      <t>2008.10.28</t>
    </r>
    <r>
      <rPr>
        <sz val="9"/>
        <rFont val="ＭＳ Ｐ明朝"/>
        <family val="1"/>
      </rPr>
      <t>の予測を含む。出所</t>
    </r>
    <r>
      <rPr>
        <sz val="9"/>
        <rFont val="Times New Roman"/>
        <family val="1"/>
      </rPr>
      <t>=WEO</t>
    </r>
  </si>
  <si>
    <r>
      <t>現地市場の成長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現地通貨建，</t>
    </r>
    <r>
      <rPr>
        <sz val="9"/>
        <rFont val="Times New Roman"/>
        <family val="1"/>
      </rPr>
      <t>3</t>
    </r>
    <r>
      <rPr>
        <sz val="9"/>
        <rFont val="ＭＳ Ｐ明朝"/>
        <family val="1"/>
      </rPr>
      <t>年平均，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，一部</t>
    </r>
    <r>
      <rPr>
        <sz val="9"/>
        <rFont val="Times New Roman"/>
        <family val="1"/>
      </rPr>
      <t>2008.10.28</t>
    </r>
    <r>
      <rPr>
        <sz val="9"/>
        <rFont val="ＭＳ Ｐ明朝"/>
        <family val="1"/>
      </rPr>
      <t>の予測を含む。出所</t>
    </r>
    <r>
      <rPr>
        <sz val="9"/>
        <rFont val="Times New Roman"/>
        <family val="1"/>
      </rPr>
      <t>=WEO</t>
    </r>
  </si>
  <si>
    <r>
      <t>所得水準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一人当たり</t>
    </r>
    <r>
      <rPr>
        <sz val="9"/>
        <rFont val="Times New Roman"/>
        <family val="1"/>
      </rPr>
      <t>GDP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，一部</t>
    </r>
    <r>
      <rPr>
        <sz val="9"/>
        <rFont val="Times New Roman"/>
        <family val="1"/>
      </rPr>
      <t>2008.10.28</t>
    </r>
    <r>
      <rPr>
        <sz val="9"/>
        <rFont val="ＭＳ Ｐ明朝"/>
        <family val="1"/>
      </rPr>
      <t>の予測を含む。出所</t>
    </r>
    <r>
      <rPr>
        <sz val="9"/>
        <rFont val="Times New Roman"/>
        <family val="1"/>
      </rPr>
      <t>=WEO</t>
    </r>
  </si>
  <si>
    <r>
      <t>所得の成長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現地通貨建，</t>
    </r>
    <r>
      <rPr>
        <sz val="9"/>
        <rFont val="Times New Roman"/>
        <family val="1"/>
      </rPr>
      <t>3</t>
    </r>
    <r>
      <rPr>
        <sz val="9"/>
        <rFont val="ＭＳ Ｐ明朝"/>
        <family val="1"/>
      </rPr>
      <t>年平均，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，一部</t>
    </r>
    <r>
      <rPr>
        <sz val="9"/>
        <rFont val="Times New Roman"/>
        <family val="1"/>
      </rPr>
      <t>2008.10.28</t>
    </r>
    <r>
      <rPr>
        <sz val="9"/>
        <rFont val="ＭＳ Ｐ明朝"/>
        <family val="1"/>
      </rPr>
      <t>の予測を含む。出所</t>
    </r>
    <r>
      <rPr>
        <sz val="9"/>
        <rFont val="Times New Roman"/>
        <family val="1"/>
      </rPr>
      <t>=WEO</t>
    </r>
  </si>
  <si>
    <r>
      <t>現地における競争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ゆるい，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激しい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</si>
  <si>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貿易量加重による関税率（％，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=GCRDAT, WTP</t>
    </r>
    <r>
      <rPr>
        <sz val="9"/>
        <rFont val="ＭＳ Ｐ明朝"/>
        <family val="1"/>
      </rPr>
      <t>，マレーシア･ベトナムの</t>
    </r>
    <r>
      <rPr>
        <sz val="9"/>
        <rFont val="Times New Roman"/>
        <family val="1"/>
      </rPr>
      <t>2006</t>
    </r>
    <r>
      <rPr>
        <sz val="9"/>
        <rFont val="ＭＳ Ｐ明朝"/>
        <family val="1"/>
      </rPr>
      <t>データは</t>
    </r>
    <r>
      <rPr>
        <sz val="9"/>
        <rFont val="Times New Roman"/>
        <family val="1"/>
      </rPr>
      <t xml:space="preserve"> 2004</t>
    </r>
    <r>
      <rPr>
        <sz val="9"/>
        <rFont val="ＭＳ Ｐ明朝"/>
        <family val="1"/>
      </rPr>
      <t>を代用。</t>
    </r>
  </si>
  <si>
    <r>
      <t>貿易の自由度指標</t>
    </r>
    <r>
      <rPr>
        <sz val="9"/>
        <rFont val="Times New Roman"/>
        <family val="1"/>
      </rPr>
      <t>[</t>
    </r>
    <r>
      <rPr>
        <sz val="9"/>
        <rFont val="ＭＳ Ｐ明朝"/>
        <family val="1"/>
      </rPr>
      <t>関税･非関税障壁がないこと</t>
    </r>
    <r>
      <rPr>
        <sz val="9"/>
        <rFont val="Times New Roman"/>
        <family val="1"/>
      </rPr>
      <t>](10=</t>
    </r>
    <r>
      <rPr>
        <sz val="9"/>
        <rFont val="ＭＳ Ｐ明朝"/>
        <family val="1"/>
      </rPr>
      <t>自由度が高，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自由度が低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=HF</t>
    </r>
  </si>
  <si>
    <r>
      <t>貿易障害についての企業家の意見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有ると強く思う，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無いと強く思う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</si>
  <si>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ホスト国から日本への輸出</t>
    </r>
    <r>
      <rPr>
        <sz val="9"/>
        <rFont val="Times New Roman"/>
        <family val="1"/>
      </rPr>
      <t xml:space="preserve"> (10US</t>
    </r>
    <r>
      <rPr>
        <sz val="9"/>
        <rFont val="ＭＳ Ｐ明朝"/>
        <family val="1"/>
      </rPr>
      <t>億ドル，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 xml:space="preserve"> 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=IFS, NSjp1, NSjp2</t>
    </r>
  </si>
  <si>
    <r>
      <t>日本との</t>
    </r>
    <r>
      <rPr>
        <sz val="9"/>
        <rFont val="Times New Roman"/>
        <family val="1"/>
      </rPr>
      <t>RTA(</t>
    </r>
    <r>
      <rPr>
        <sz val="9"/>
        <rFont val="ＭＳ Ｐ明朝"/>
        <family val="1"/>
      </rPr>
      <t>地域貿易協定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（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関税同盟，</t>
    </r>
    <r>
      <rPr>
        <sz val="9"/>
        <rFont val="Times New Roman"/>
        <family val="1"/>
      </rPr>
      <t>7=</t>
    </r>
    <r>
      <rPr>
        <sz val="9"/>
        <rFont val="ＭＳ Ｐ明朝"/>
        <family val="1"/>
      </rPr>
      <t>自由貿易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経済統合協定，</t>
    </r>
    <r>
      <rPr>
        <sz val="9"/>
        <rFont val="Times New Roman"/>
        <family val="1"/>
      </rPr>
      <t>4=</t>
    </r>
    <r>
      <rPr>
        <sz val="9"/>
        <rFont val="ＭＳ Ｐ明朝"/>
        <family val="1"/>
      </rPr>
      <t>部分協定，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協定なし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</si>
  <si>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ホスト国から中国への輸出</t>
    </r>
    <r>
      <rPr>
        <sz val="9"/>
        <rFont val="Times New Roman"/>
        <family val="1"/>
      </rPr>
      <t xml:space="preserve"> (10</t>
    </r>
    <r>
      <rPr>
        <sz val="9"/>
        <rFont val="ＭＳ Ｐ明朝"/>
        <family val="1"/>
      </rPr>
      <t>億</t>
    </r>
    <r>
      <rPr>
        <sz val="9"/>
        <rFont val="Times New Roman"/>
        <family val="1"/>
      </rPr>
      <t>US</t>
    </r>
    <r>
      <rPr>
        <sz val="9"/>
        <rFont val="ＭＳ Ｐ明朝"/>
        <family val="1"/>
      </rPr>
      <t>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 xml:space="preserve"> 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=IFS, NSjp1, NSjp2</t>
    </r>
  </si>
  <si>
    <r>
      <t>中国との</t>
    </r>
    <r>
      <rPr>
        <sz val="9"/>
        <rFont val="Times New Roman"/>
        <family val="1"/>
      </rPr>
      <t>RTA(</t>
    </r>
    <r>
      <rPr>
        <sz val="9"/>
        <rFont val="ＭＳ Ｐ明朝"/>
        <family val="1"/>
      </rPr>
      <t>地域貿易協定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（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関税同盟，</t>
    </r>
    <r>
      <rPr>
        <sz val="9"/>
        <rFont val="Times New Roman"/>
        <family val="1"/>
      </rPr>
      <t>7=</t>
    </r>
    <r>
      <rPr>
        <sz val="9"/>
        <rFont val="ＭＳ Ｐ明朝"/>
        <family val="1"/>
      </rPr>
      <t>自由貿易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経済統合協定，</t>
    </r>
    <r>
      <rPr>
        <sz val="9"/>
        <rFont val="Times New Roman"/>
        <family val="1"/>
      </rPr>
      <t>4=</t>
    </r>
    <r>
      <rPr>
        <sz val="9"/>
        <rFont val="ＭＳ Ｐ明朝"/>
        <family val="1"/>
      </rPr>
      <t>部分協定，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協定なし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</si>
  <si>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ホスト国から韓国への輸出</t>
    </r>
    <r>
      <rPr>
        <sz val="9"/>
        <rFont val="Times New Roman"/>
        <family val="1"/>
      </rPr>
      <t xml:space="preserve"> (10</t>
    </r>
    <r>
      <rPr>
        <sz val="9"/>
        <rFont val="ＭＳ Ｐ明朝"/>
        <family val="1"/>
      </rPr>
      <t>億</t>
    </r>
    <r>
      <rPr>
        <sz val="9"/>
        <rFont val="Times New Roman"/>
        <family val="1"/>
      </rPr>
      <t>US</t>
    </r>
    <r>
      <rPr>
        <sz val="9"/>
        <rFont val="ＭＳ Ｐ明朝"/>
        <family val="1"/>
      </rPr>
      <t>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 xml:space="preserve"> 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=IFS, NSjp1, NSjp2</t>
    </r>
  </si>
  <si>
    <r>
      <t>韓国との</t>
    </r>
    <r>
      <rPr>
        <sz val="9"/>
        <rFont val="Times New Roman"/>
        <family val="1"/>
      </rPr>
      <t>RTA(</t>
    </r>
    <r>
      <rPr>
        <sz val="9"/>
        <rFont val="ＭＳ Ｐ明朝"/>
        <family val="1"/>
      </rPr>
      <t>地域貿易協定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（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関税同盟，</t>
    </r>
    <r>
      <rPr>
        <sz val="9"/>
        <rFont val="Times New Roman"/>
        <family val="1"/>
      </rPr>
      <t>7=</t>
    </r>
    <r>
      <rPr>
        <sz val="9"/>
        <rFont val="ＭＳ Ｐ明朝"/>
        <family val="1"/>
      </rPr>
      <t>自由貿易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経済統合協定，</t>
    </r>
    <r>
      <rPr>
        <sz val="9"/>
        <rFont val="Times New Roman"/>
        <family val="1"/>
      </rPr>
      <t>4=</t>
    </r>
    <r>
      <rPr>
        <sz val="9"/>
        <rFont val="ＭＳ Ｐ明朝"/>
        <family val="1"/>
      </rPr>
      <t>部分協定，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協定なし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</si>
  <si>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ホスト国から台湾への輸出</t>
    </r>
    <r>
      <rPr>
        <sz val="9"/>
        <rFont val="Times New Roman"/>
        <family val="1"/>
      </rPr>
      <t xml:space="preserve"> (10</t>
    </r>
    <r>
      <rPr>
        <sz val="9"/>
        <rFont val="ＭＳ Ｐ明朝"/>
        <family val="1"/>
      </rPr>
      <t>億</t>
    </r>
    <r>
      <rPr>
        <sz val="9"/>
        <rFont val="Times New Roman"/>
        <family val="1"/>
      </rPr>
      <t>US</t>
    </r>
    <r>
      <rPr>
        <sz val="9"/>
        <rFont val="ＭＳ Ｐ明朝"/>
        <family val="1"/>
      </rPr>
      <t>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 xml:space="preserve"> 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=IFS, NSjp1, NSjp2</t>
    </r>
  </si>
  <si>
    <r>
      <t>台湾との</t>
    </r>
    <r>
      <rPr>
        <sz val="9"/>
        <rFont val="Times New Roman"/>
        <family val="1"/>
      </rPr>
      <t>RTA(</t>
    </r>
    <r>
      <rPr>
        <sz val="9"/>
        <rFont val="ＭＳ Ｐ明朝"/>
        <family val="1"/>
      </rPr>
      <t>地域貿易協定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（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関税同盟，</t>
    </r>
    <r>
      <rPr>
        <sz val="9"/>
        <rFont val="Times New Roman"/>
        <family val="1"/>
      </rPr>
      <t>7=</t>
    </r>
    <r>
      <rPr>
        <sz val="9"/>
        <rFont val="ＭＳ Ｐ明朝"/>
        <family val="1"/>
      </rPr>
      <t>自由貿易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経済統合協定，</t>
    </r>
    <r>
      <rPr>
        <sz val="9"/>
        <rFont val="Times New Roman"/>
        <family val="1"/>
      </rPr>
      <t>4=</t>
    </r>
    <r>
      <rPr>
        <sz val="9"/>
        <rFont val="ＭＳ Ｐ明朝"/>
        <family val="1"/>
      </rPr>
      <t>部分協定，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協定なし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</si>
  <si>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ホスト国からインドネシアへの輸出</t>
    </r>
    <r>
      <rPr>
        <sz val="9"/>
        <rFont val="Times New Roman"/>
        <family val="1"/>
      </rPr>
      <t xml:space="preserve"> (10US</t>
    </r>
    <r>
      <rPr>
        <sz val="9"/>
        <rFont val="ＭＳ Ｐ明朝"/>
        <family val="1"/>
      </rPr>
      <t>億ドル，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 xml:space="preserve"> 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=IFS, NSjp1, NSjp2</t>
    </r>
  </si>
  <si>
    <r>
      <t>インドネシアとの</t>
    </r>
    <r>
      <rPr>
        <sz val="9"/>
        <rFont val="Times New Roman"/>
        <family val="1"/>
      </rPr>
      <t>RTA(</t>
    </r>
    <r>
      <rPr>
        <sz val="9"/>
        <rFont val="ＭＳ Ｐ明朝"/>
        <family val="1"/>
      </rPr>
      <t>地域貿易協定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（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関税同盟，</t>
    </r>
    <r>
      <rPr>
        <sz val="9"/>
        <rFont val="Times New Roman"/>
        <family val="1"/>
      </rPr>
      <t>7=</t>
    </r>
    <r>
      <rPr>
        <sz val="9"/>
        <rFont val="ＭＳ Ｐ明朝"/>
        <family val="1"/>
      </rPr>
      <t>自由貿易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経済統合協定，</t>
    </r>
    <r>
      <rPr>
        <sz val="9"/>
        <rFont val="Times New Roman"/>
        <family val="1"/>
      </rPr>
      <t>4=</t>
    </r>
    <r>
      <rPr>
        <sz val="9"/>
        <rFont val="ＭＳ Ｐ明朝"/>
        <family val="1"/>
      </rPr>
      <t>部分協定，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協定なし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</si>
  <si>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ホスト国からマレーシアへの輸出</t>
    </r>
    <r>
      <rPr>
        <sz val="9"/>
        <rFont val="Times New Roman"/>
        <family val="1"/>
      </rPr>
      <t xml:space="preserve"> (10</t>
    </r>
    <r>
      <rPr>
        <sz val="9"/>
        <rFont val="ＭＳ Ｐ明朝"/>
        <family val="1"/>
      </rPr>
      <t>億</t>
    </r>
    <r>
      <rPr>
        <sz val="9"/>
        <rFont val="Times New Roman"/>
        <family val="1"/>
      </rPr>
      <t>US</t>
    </r>
    <r>
      <rPr>
        <sz val="9"/>
        <rFont val="ＭＳ Ｐ明朝"/>
        <family val="1"/>
      </rPr>
      <t>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 xml:space="preserve"> 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=IFS, NSjp1, NSjp2</t>
    </r>
  </si>
  <si>
    <r>
      <t>マレーシアとの</t>
    </r>
    <r>
      <rPr>
        <sz val="9"/>
        <rFont val="Times New Roman"/>
        <family val="1"/>
      </rPr>
      <t>RTA(</t>
    </r>
    <r>
      <rPr>
        <sz val="9"/>
        <rFont val="ＭＳ Ｐ明朝"/>
        <family val="1"/>
      </rPr>
      <t>地域貿易協定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（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関税同盟，</t>
    </r>
    <r>
      <rPr>
        <sz val="9"/>
        <rFont val="Times New Roman"/>
        <family val="1"/>
      </rPr>
      <t>7=</t>
    </r>
    <r>
      <rPr>
        <sz val="9"/>
        <rFont val="ＭＳ Ｐ明朝"/>
        <family val="1"/>
      </rPr>
      <t>自由貿易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経済統合協定，</t>
    </r>
    <r>
      <rPr>
        <sz val="9"/>
        <rFont val="Times New Roman"/>
        <family val="1"/>
      </rPr>
      <t>4=</t>
    </r>
    <r>
      <rPr>
        <sz val="9"/>
        <rFont val="ＭＳ Ｐ明朝"/>
        <family val="1"/>
      </rPr>
      <t>部分協定，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協定なし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</si>
  <si>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ホスト国からフィリピンへの輸出</t>
    </r>
    <r>
      <rPr>
        <sz val="9"/>
        <rFont val="Times New Roman"/>
        <family val="1"/>
      </rPr>
      <t xml:space="preserve"> (10</t>
    </r>
    <r>
      <rPr>
        <sz val="9"/>
        <rFont val="ＭＳ Ｐ明朝"/>
        <family val="1"/>
      </rPr>
      <t>億</t>
    </r>
    <r>
      <rPr>
        <sz val="9"/>
        <rFont val="Times New Roman"/>
        <family val="1"/>
      </rPr>
      <t>US</t>
    </r>
    <r>
      <rPr>
        <sz val="9"/>
        <rFont val="ＭＳ Ｐ明朝"/>
        <family val="1"/>
      </rPr>
      <t>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 xml:space="preserve"> 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=IFS, NSjp1, NSjp2</t>
    </r>
  </si>
  <si>
    <r>
      <t>フィリピンとの</t>
    </r>
    <r>
      <rPr>
        <sz val="9"/>
        <rFont val="Times New Roman"/>
        <family val="1"/>
      </rPr>
      <t>RTA(</t>
    </r>
    <r>
      <rPr>
        <sz val="9"/>
        <rFont val="ＭＳ Ｐ明朝"/>
        <family val="1"/>
      </rPr>
      <t>地域貿易協定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（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関税同盟，</t>
    </r>
    <r>
      <rPr>
        <sz val="9"/>
        <rFont val="Times New Roman"/>
        <family val="1"/>
      </rPr>
      <t>7=</t>
    </r>
    <r>
      <rPr>
        <sz val="9"/>
        <rFont val="ＭＳ Ｐ明朝"/>
        <family val="1"/>
      </rPr>
      <t>自由貿易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経済統合協定，</t>
    </r>
    <r>
      <rPr>
        <sz val="9"/>
        <rFont val="Times New Roman"/>
        <family val="1"/>
      </rPr>
      <t>4=</t>
    </r>
    <r>
      <rPr>
        <sz val="9"/>
        <rFont val="ＭＳ Ｐ明朝"/>
        <family val="1"/>
      </rPr>
      <t>部分協定，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協定なし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</si>
  <si>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ホスト国からタイへの輸出</t>
    </r>
    <r>
      <rPr>
        <sz val="9"/>
        <rFont val="Times New Roman"/>
        <family val="1"/>
      </rPr>
      <t xml:space="preserve"> (10</t>
    </r>
    <r>
      <rPr>
        <sz val="9"/>
        <rFont val="ＭＳ Ｐ明朝"/>
        <family val="1"/>
      </rPr>
      <t>億</t>
    </r>
    <r>
      <rPr>
        <sz val="9"/>
        <rFont val="Times New Roman"/>
        <family val="1"/>
      </rPr>
      <t>US</t>
    </r>
    <r>
      <rPr>
        <sz val="9"/>
        <rFont val="ＭＳ Ｐ明朝"/>
        <family val="1"/>
      </rPr>
      <t>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 xml:space="preserve"> 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=IFS, NSjp1, NSjp2</t>
    </r>
  </si>
  <si>
    <r>
      <t>タイとの</t>
    </r>
    <r>
      <rPr>
        <sz val="9"/>
        <rFont val="Times New Roman"/>
        <family val="1"/>
      </rPr>
      <t>RTA(</t>
    </r>
    <r>
      <rPr>
        <sz val="9"/>
        <rFont val="ＭＳ Ｐ明朝"/>
        <family val="1"/>
      </rPr>
      <t>地域貿易協定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（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関税同盟，</t>
    </r>
    <r>
      <rPr>
        <sz val="9"/>
        <rFont val="Times New Roman"/>
        <family val="1"/>
      </rPr>
      <t>7=</t>
    </r>
    <r>
      <rPr>
        <sz val="9"/>
        <rFont val="ＭＳ Ｐ明朝"/>
        <family val="1"/>
      </rPr>
      <t>自由貿易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経済統合協定，</t>
    </r>
    <r>
      <rPr>
        <sz val="9"/>
        <rFont val="Times New Roman"/>
        <family val="1"/>
      </rPr>
      <t>4=</t>
    </r>
    <r>
      <rPr>
        <sz val="9"/>
        <rFont val="ＭＳ Ｐ明朝"/>
        <family val="1"/>
      </rPr>
      <t>部分協定，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協定なし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</si>
  <si>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ホスト国からベトナムへの輸出</t>
    </r>
    <r>
      <rPr>
        <sz val="9"/>
        <rFont val="Times New Roman"/>
        <family val="1"/>
      </rPr>
      <t xml:space="preserve"> (10US</t>
    </r>
    <r>
      <rPr>
        <sz val="9"/>
        <rFont val="ＭＳ Ｐ明朝"/>
        <family val="1"/>
      </rPr>
      <t>億ドル，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 xml:space="preserve"> 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=IFS, NSjp1, NSjp2</t>
    </r>
  </si>
  <si>
    <r>
      <t>ベトナムとの</t>
    </r>
    <r>
      <rPr>
        <sz val="9"/>
        <rFont val="Times New Roman"/>
        <family val="1"/>
      </rPr>
      <t>RTA(</t>
    </r>
    <r>
      <rPr>
        <sz val="9"/>
        <rFont val="ＭＳ Ｐ明朝"/>
        <family val="1"/>
      </rPr>
      <t>地域貿易協定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（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関税同盟，</t>
    </r>
    <r>
      <rPr>
        <sz val="9"/>
        <rFont val="Times New Roman"/>
        <family val="1"/>
      </rPr>
      <t>7=</t>
    </r>
    <r>
      <rPr>
        <sz val="9"/>
        <rFont val="ＭＳ Ｐ明朝"/>
        <family val="1"/>
      </rPr>
      <t>自由貿易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経済統合協定，</t>
    </r>
    <r>
      <rPr>
        <sz val="9"/>
        <rFont val="Times New Roman"/>
        <family val="1"/>
      </rPr>
      <t>4=</t>
    </r>
    <r>
      <rPr>
        <sz val="9"/>
        <rFont val="ＭＳ Ｐ明朝"/>
        <family val="1"/>
      </rPr>
      <t>部分協定，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協定なし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</si>
  <si>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ホスト国から米国への輸出</t>
    </r>
    <r>
      <rPr>
        <sz val="9"/>
        <rFont val="Times New Roman"/>
        <family val="1"/>
      </rPr>
      <t xml:space="preserve"> (10</t>
    </r>
    <r>
      <rPr>
        <sz val="9"/>
        <rFont val="ＭＳ Ｐ明朝"/>
        <family val="1"/>
      </rPr>
      <t>億</t>
    </r>
    <r>
      <rPr>
        <sz val="9"/>
        <rFont val="Times New Roman"/>
        <family val="1"/>
      </rPr>
      <t>US</t>
    </r>
    <r>
      <rPr>
        <sz val="9"/>
        <rFont val="ＭＳ Ｐ明朝"/>
        <family val="1"/>
      </rPr>
      <t>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 xml:space="preserve"> 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=IFS, NSjp1, NSjp2</t>
    </r>
  </si>
  <si>
    <r>
      <t>米国との</t>
    </r>
    <r>
      <rPr>
        <sz val="9"/>
        <rFont val="Times New Roman"/>
        <family val="1"/>
      </rPr>
      <t>RTA(</t>
    </r>
    <r>
      <rPr>
        <sz val="9"/>
        <rFont val="ＭＳ Ｐ明朝"/>
        <family val="1"/>
      </rPr>
      <t>地域貿易協定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（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関税同盟，</t>
    </r>
    <r>
      <rPr>
        <sz val="9"/>
        <rFont val="Times New Roman"/>
        <family val="1"/>
      </rPr>
      <t>7=</t>
    </r>
    <r>
      <rPr>
        <sz val="9"/>
        <rFont val="ＭＳ Ｐ明朝"/>
        <family val="1"/>
      </rPr>
      <t>自由貿易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経済統合協定，</t>
    </r>
    <r>
      <rPr>
        <sz val="9"/>
        <rFont val="Times New Roman"/>
        <family val="1"/>
      </rPr>
      <t>4=</t>
    </r>
    <r>
      <rPr>
        <sz val="9"/>
        <rFont val="ＭＳ Ｐ明朝"/>
        <family val="1"/>
      </rPr>
      <t>部分協定，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協定なし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</si>
  <si>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ホスト国から</t>
    </r>
    <r>
      <rPr>
        <sz val="9"/>
        <rFont val="Times New Roman"/>
        <family val="1"/>
      </rPr>
      <t>EU27</t>
    </r>
    <r>
      <rPr>
        <sz val="9"/>
        <rFont val="ＭＳ Ｐ明朝"/>
        <family val="1"/>
      </rPr>
      <t>カ国への輸出</t>
    </r>
    <r>
      <rPr>
        <sz val="9"/>
        <rFont val="Times New Roman"/>
        <family val="1"/>
      </rPr>
      <t xml:space="preserve"> (10</t>
    </r>
    <r>
      <rPr>
        <sz val="9"/>
        <rFont val="ＭＳ Ｐ明朝"/>
        <family val="1"/>
      </rPr>
      <t>億</t>
    </r>
    <r>
      <rPr>
        <sz val="9"/>
        <rFont val="Times New Roman"/>
        <family val="1"/>
      </rPr>
      <t>US</t>
    </r>
    <r>
      <rPr>
        <sz val="9"/>
        <rFont val="ＭＳ Ｐ明朝"/>
        <family val="1"/>
      </rPr>
      <t>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 xml:space="preserve"> 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=IFS, NSjp1, NSjp2</t>
    </r>
  </si>
  <si>
    <r>
      <t>EU</t>
    </r>
    <r>
      <rPr>
        <sz val="9"/>
        <rFont val="ＭＳ Ｐ明朝"/>
        <family val="1"/>
      </rPr>
      <t>との</t>
    </r>
    <r>
      <rPr>
        <sz val="9"/>
        <rFont val="Times New Roman"/>
        <family val="1"/>
      </rPr>
      <t>RTA(</t>
    </r>
    <r>
      <rPr>
        <sz val="9"/>
        <rFont val="ＭＳ Ｐ明朝"/>
        <family val="1"/>
      </rPr>
      <t>地域貿易協定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（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関税同盟，</t>
    </r>
    <r>
      <rPr>
        <sz val="9"/>
        <rFont val="Times New Roman"/>
        <family val="1"/>
      </rPr>
      <t>7=</t>
    </r>
    <r>
      <rPr>
        <sz val="9"/>
        <rFont val="ＭＳ Ｐ明朝"/>
        <family val="1"/>
      </rPr>
      <t>自由貿易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経済統合協定，</t>
    </r>
    <r>
      <rPr>
        <sz val="9"/>
        <rFont val="Times New Roman"/>
        <family val="1"/>
      </rPr>
      <t>4=</t>
    </r>
    <r>
      <rPr>
        <sz val="9"/>
        <rFont val="ＭＳ Ｐ明朝"/>
        <family val="1"/>
      </rPr>
      <t>部分協定，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協定なし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=WTO</t>
    </r>
  </si>
  <si>
    <r>
      <t>グループ</t>
    </r>
    <r>
      <rPr>
        <b/>
        <sz val="9"/>
        <rFont val="Times New Roman"/>
        <family val="1"/>
      </rPr>
      <t>C</t>
    </r>
  </si>
  <si>
    <r>
      <t xml:space="preserve">C. </t>
    </r>
    <r>
      <rPr>
        <b/>
        <sz val="9"/>
        <rFont val="ＭＳ Ｐ明朝"/>
        <family val="1"/>
      </rPr>
      <t>労働関連費用</t>
    </r>
  </si>
  <si>
    <r>
      <t>賃金と生産性の間の相関関係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高い相関，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低い相関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</si>
  <si>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賃金決定の弾力性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自由に設定できる，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政府など企業の外部勢力により制約される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</si>
  <si>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準熟練労働力の供給；第</t>
    </r>
    <r>
      <rPr>
        <sz val="9"/>
        <rFont val="Times New Roman"/>
        <family val="1"/>
      </rPr>
      <t>2</t>
    </r>
    <r>
      <rPr>
        <sz val="9"/>
        <rFont val="ＭＳ Ｐ明朝"/>
        <family val="1"/>
      </rPr>
      <t>次教育の就学率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=GCRdat</t>
    </r>
  </si>
  <si>
    <r>
      <t>熟練労働力の供給；第</t>
    </r>
    <r>
      <rPr>
        <sz val="9"/>
        <rFont val="Times New Roman"/>
        <family val="1"/>
      </rPr>
      <t>3</t>
    </r>
    <r>
      <rPr>
        <sz val="9"/>
        <rFont val="ＭＳ Ｐ明朝"/>
        <family val="1"/>
      </rPr>
      <t>次教育の就学率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高，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低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=GCRdat</t>
    </r>
  </si>
  <si>
    <r>
      <t>労働の質；教育制度の質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競争的経済の要求を満たす，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競争的経済の要求を満たさない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</si>
  <si>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労働の質；数学と科学教育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世界的に最良，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他国よりはるかに劣る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</si>
  <si>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労働の質；従業員教育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従業員教育に多額を使用，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ほとんど従業員教育費を使わない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</si>
  <si>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労働者の時間に対する厳格さ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非常に厳格，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厳格でない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</si>
  <si>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解雇の困難度合い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容易，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非常に困難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</si>
  <si>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馘首の費用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費用総額を賃金週額で除した週数，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低費用，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高費用</t>
    </r>
    <r>
      <rPr>
        <sz val="9"/>
        <rFont val="Times New Roman"/>
        <family val="1"/>
      </rPr>
      <t>)</t>
    </r>
  </si>
  <si>
    <r>
      <t>健康維持費用；幼児死亡率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</si>
  <si>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健康維持費用；マラリアが事業に与える影響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問題ない，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非常に深刻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</si>
  <si>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健康維持費用；結核が事業に与える影響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問題ない，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非常に深刻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</si>
  <si>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健康維持費用；エイズが事業に与える影響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問題ない，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非常に深刻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</si>
  <si>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金利スプレッド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貸出金利－預入金利，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，台湾</t>
    </r>
    <r>
      <rPr>
        <sz val="9"/>
        <rFont val="Times New Roman"/>
        <family val="1"/>
      </rPr>
      <t>(9</t>
    </r>
    <r>
      <rPr>
        <sz val="9"/>
        <rFont val="ＭＳ Ｐ明朝"/>
        <family val="1"/>
      </rPr>
      <t>ヶ月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，ベトナム</t>
    </r>
    <r>
      <rPr>
        <sz val="9"/>
        <rFont val="Times New Roman"/>
        <family val="1"/>
      </rPr>
      <t>(8</t>
    </r>
    <r>
      <rPr>
        <sz val="9"/>
        <rFont val="ＭＳ Ｐ明朝"/>
        <family val="1"/>
      </rPr>
      <t>ヶ月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を除いて</t>
    </r>
    <r>
      <rPr>
        <sz val="9"/>
        <rFont val="Times New Roman"/>
        <family val="1"/>
      </rPr>
      <t>2008</t>
    </r>
    <r>
      <rPr>
        <sz val="9"/>
        <rFont val="ＭＳ Ｐ明朝"/>
        <family val="1"/>
      </rPr>
      <t>年の</t>
    </r>
    <r>
      <rPr>
        <sz val="9"/>
        <rFont val="Times New Roman"/>
        <family val="1"/>
      </rPr>
      <t>10</t>
    </r>
    <r>
      <rPr>
        <sz val="9"/>
        <rFont val="ＭＳ Ｐ明朝"/>
        <family val="1"/>
      </rPr>
      <t>ヶ月平均，出所</t>
    </r>
    <r>
      <rPr>
        <sz val="9"/>
        <rFont val="Times New Roman"/>
        <family val="1"/>
      </rPr>
      <t>=IFS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NStw2</t>
    </r>
  </si>
  <si>
    <r>
      <t>金融市場の成熟度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良かつ国際水準にある，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国際水準から見て貧弱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</si>
  <si>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工場購入または</t>
    </r>
    <r>
      <rPr>
        <sz val="9"/>
        <rFont val="Times New Roman"/>
        <family val="1"/>
      </rPr>
      <t>30</t>
    </r>
    <r>
      <rPr>
        <sz val="9"/>
        <rFont val="ＭＳ Ｐ明朝"/>
        <family val="1"/>
      </rPr>
      <t>年間借上</t>
    </r>
    <r>
      <rPr>
        <sz val="9"/>
        <rFont val="Times New Roman"/>
        <family val="1"/>
      </rPr>
      <t>(US</t>
    </r>
    <r>
      <rPr>
        <sz val="9"/>
        <rFont val="ＭＳ Ｐ明朝"/>
        <family val="1"/>
      </rPr>
      <t>ドル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平米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</si>
  <si>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事務所借上</t>
    </r>
    <r>
      <rPr>
        <sz val="9"/>
        <rFont val="Times New Roman"/>
        <family val="1"/>
      </rPr>
      <t>(US</t>
    </r>
    <r>
      <rPr>
        <sz val="9"/>
        <rFont val="ＭＳ Ｐ明朝"/>
        <family val="1"/>
      </rPr>
      <t>ドル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平米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</si>
  <si>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アパート借上</t>
    </r>
    <r>
      <rPr>
        <sz val="9"/>
        <rFont val="Times New Roman"/>
        <family val="1"/>
      </rPr>
      <t>(US</t>
    </r>
    <r>
      <rPr>
        <sz val="9"/>
        <rFont val="ＭＳ Ｐ明朝"/>
        <family val="1"/>
      </rPr>
      <t>ドル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平米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</si>
  <si>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土地の登録費用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土地価格に対する％，</t>
    </r>
    <r>
      <rPr>
        <sz val="9"/>
        <rFont val="Times New Roman"/>
        <family val="1"/>
      </rPr>
      <t xml:space="preserve"> 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 xml:space="preserve"> 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</rPr>
      <t>出所</t>
    </r>
    <r>
      <rPr>
        <sz val="9"/>
        <rFont val="Times New Roman"/>
        <family val="1"/>
      </rPr>
      <t>=DB</t>
    </r>
  </si>
  <si>
    <r>
      <t>土地登録に必要な日数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短，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長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</si>
  <si>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資産登録手続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手続きの数，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少，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多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</si>
  <si>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現地サプライヤーの質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非常に良，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非常に悪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</si>
  <si>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現地サプライヤーの質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キーアイテムを含む多数社あり，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ほとんどない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</si>
  <si>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バリューチェーンの幅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現地輸出企業が，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バリューチェーンの全てに存在，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バリューチェーンの一部の段階に限定的に存在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</si>
  <si>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イノベーション能力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現地企業が，</t>
    </r>
    <r>
      <rPr>
        <sz val="9"/>
        <rFont val="Times New Roman"/>
        <family val="1"/>
      </rPr>
      <t>10=R&amp;D</t>
    </r>
    <r>
      <rPr>
        <sz val="9"/>
        <rFont val="ＭＳ Ｐ明朝"/>
        <family val="1"/>
      </rPr>
      <t>により新技術を取得し，新製品を開発，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ライセンスまたは模倣により取得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</si>
  <si>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会計監査の能力と水準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非常に高く国際水準，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非常に低い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</si>
  <si>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道路網の質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国際水準にあり充実かつ効率的，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未開発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</si>
  <si>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鉄道網の質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国際水準にあり充実かつ効率的，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未開発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</si>
  <si>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横浜までのコンテナ輸送料金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</si>
  <si>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ロスアンジェルスまでのコンテナ輸送料金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</si>
  <si>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港湾の質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国際水準にあり充実かつ効率的，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未開発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</si>
  <si>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航空輸送の質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国際水準にあり充実かつ効率的，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未開発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=GCReos</t>
    </r>
  </si>
  <si>
    <r>
      <t>固定電話基本料月額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</si>
  <si>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固定電話通話料</t>
    </r>
    <r>
      <rPr>
        <sz val="9"/>
        <rFont val="Times New Roman"/>
        <family val="1"/>
      </rPr>
      <t>/1</t>
    </r>
    <r>
      <rPr>
        <sz val="9"/>
        <rFont val="ＭＳ Ｐ明朝"/>
        <family val="1"/>
      </rPr>
      <t>分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</si>
  <si>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日本までの通話料</t>
    </r>
    <r>
      <rPr>
        <sz val="9"/>
        <rFont val="Times New Roman"/>
        <family val="1"/>
      </rPr>
      <t>(3</t>
    </r>
    <r>
      <rPr>
        <sz val="9"/>
        <rFont val="ＭＳ Ｐ明朝"/>
        <family val="1"/>
      </rPr>
      <t>分通話・</t>
    </r>
    <r>
      <rPr>
        <sz val="9"/>
        <rFont val="Times New Roman"/>
        <family val="1"/>
      </rPr>
      <t>US</t>
    </r>
    <r>
      <rPr>
        <sz val="9"/>
        <rFont val="ＭＳ Ｐ明朝"/>
        <family val="1"/>
      </rPr>
      <t>ドル，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</si>
  <si>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携帯電話基本料月額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</si>
  <si>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携帯電話通話料</t>
    </r>
    <r>
      <rPr>
        <sz val="9"/>
        <rFont val="Times New Roman"/>
        <family val="1"/>
      </rPr>
      <t>/1</t>
    </r>
    <r>
      <rPr>
        <sz val="9"/>
        <rFont val="ＭＳ Ｐ明朝"/>
        <family val="1"/>
      </rPr>
      <t>分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</si>
  <si>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インターネット・ブロードバンド使用料月額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</si>
  <si>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1kwh</t>
    </r>
    <r>
      <rPr>
        <sz val="9"/>
        <rFont val="ＭＳ Ｐ明朝"/>
        <family val="1"/>
      </rPr>
      <t>当たり電気使用料，商業用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</si>
  <si>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電力供給の質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</si>
  <si>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1</t>
    </r>
    <r>
      <rPr>
        <sz val="9"/>
        <rFont val="ＭＳ Ｐ明朝"/>
        <family val="1"/>
      </rPr>
      <t>立方メートルあたりの水道使用料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</si>
  <si>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レギュラーガソリン１リットルの費用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</si>
  <si>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燃料石油１リットルの費用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</si>
  <si>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事業開始費用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一人当たり所得に対する％，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</si>
  <si>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事業開始に必要な手続日数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</si>
  <si>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契約履行の強制に必要な費用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負債額に対する％，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</si>
  <si>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契約履行の強制に必要な日数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</si>
  <si>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事業の閉鎖に必要な費用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資産に対する％，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</si>
  <si>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事業の閉鎖に必要な日数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</si>
  <si>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GDP</t>
    </r>
    <r>
      <rPr>
        <sz val="9"/>
        <rFont val="ＭＳ Ｐ明朝"/>
        <family val="1"/>
      </rPr>
      <t>に対する租税総額の比率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=KI, NSsi1, NSth2, NStw3</t>
    </r>
  </si>
  <si>
    <r>
      <t>合計法人税率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</si>
  <si>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日本企業に対する合計法人税率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</si>
  <si>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付加価値税</t>
    </r>
    <r>
      <rPr>
        <sz val="9"/>
        <rFont val="Times New Roman"/>
        <family val="1"/>
      </rPr>
      <t>/</t>
    </r>
    <r>
      <rPr>
        <sz val="9"/>
        <rFont val="ＭＳ Ｐ明朝"/>
        <family val="1"/>
      </rPr>
      <t>消費税率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=JETRO</t>
    </r>
  </si>
  <si>
    <r>
      <t>納税のために必要な日数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=DB</t>
    </r>
  </si>
  <si>
    <r>
      <t>日本との二重課税防止協定の有無</t>
    </r>
    <r>
      <rPr>
        <sz val="9"/>
        <rFont val="Times New Roman"/>
        <family val="1"/>
      </rPr>
      <t>(10=</t>
    </r>
    <r>
      <rPr>
        <sz val="9"/>
        <rFont val="ＭＳ Ｐ明朝"/>
        <family val="1"/>
      </rPr>
      <t>有，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無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=NSjp3</t>
    </r>
  </si>
  <si>
    <r>
      <t>貿易額で加重した関税率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％，</t>
    </r>
    <r>
      <rPr>
        <sz val="9"/>
        <rFont val="Times New Roman"/>
        <family val="1"/>
      </rPr>
      <t>10=</t>
    </r>
    <r>
      <rPr>
        <sz val="9"/>
        <rFont val="ＭＳ Ｐ明朝"/>
        <family val="1"/>
      </rPr>
      <t>低，</t>
    </r>
    <r>
      <rPr>
        <sz val="9"/>
        <rFont val="Times New Roman"/>
        <family val="1"/>
      </rPr>
      <t>1=</t>
    </r>
    <r>
      <rPr>
        <sz val="9"/>
        <rFont val="ＭＳ Ｐ明朝"/>
        <family val="1"/>
      </rPr>
      <t>高</t>
    </r>
    <r>
      <rPr>
        <sz val="9"/>
        <rFont val="Times New Roman"/>
        <family val="1"/>
      </rPr>
      <t>)</t>
    </r>
    <r>
      <rPr>
        <sz val="9"/>
        <rFont val="ＭＳ Ｐ明朝"/>
        <family val="1"/>
      </rPr>
      <t>，出所</t>
    </r>
    <r>
      <rPr>
        <sz val="9"/>
        <rFont val="Times New Roman"/>
        <family val="1"/>
      </rPr>
      <t>=GCRdat</t>
    </r>
    <r>
      <rPr>
        <sz val="9"/>
        <rFont val="ＭＳ Ｐ明朝"/>
        <family val="1"/>
      </rPr>
      <t>，</t>
    </r>
    <r>
      <rPr>
        <sz val="9"/>
        <rFont val="Times New Roman"/>
        <family val="1"/>
      </rPr>
      <t>WTP</t>
    </r>
  </si>
  <si>
    <t>ウエイト</t>
  </si>
  <si>
    <t>インドネシア</t>
  </si>
  <si>
    <t>マレーシア</t>
  </si>
  <si>
    <t>フィリピン</t>
  </si>
  <si>
    <t>シンガポール</t>
  </si>
  <si>
    <t>タイ</t>
  </si>
  <si>
    <t>ベトナム</t>
  </si>
  <si>
    <r>
      <t>グループ</t>
    </r>
    <r>
      <rPr>
        <b/>
        <sz val="9"/>
        <rFont val="Times New Roman"/>
        <family val="1"/>
      </rPr>
      <t>A</t>
    </r>
  </si>
  <si>
    <r>
      <t>グループ</t>
    </r>
    <r>
      <rPr>
        <b/>
        <sz val="9"/>
        <rFont val="Times New Roman"/>
        <family val="1"/>
      </rPr>
      <t>B</t>
    </r>
  </si>
  <si>
    <r>
      <t xml:space="preserve">B. </t>
    </r>
    <r>
      <rPr>
        <b/>
        <sz val="9"/>
        <rFont val="ＭＳ Ｐ明朝"/>
        <family val="1"/>
      </rPr>
      <t>輸出市場規模と海外市場へのアクセス</t>
    </r>
  </si>
  <si>
    <r>
      <t>グループ</t>
    </r>
    <r>
      <rPr>
        <b/>
        <sz val="9"/>
        <rFont val="Times New Roman"/>
        <family val="1"/>
      </rPr>
      <t>D</t>
    </r>
  </si>
  <si>
    <r>
      <t xml:space="preserve">D. </t>
    </r>
    <r>
      <rPr>
        <b/>
        <sz val="9"/>
        <rFont val="ＭＳ Ｐ明朝"/>
        <family val="1"/>
      </rPr>
      <t>資本と土地の費用</t>
    </r>
  </si>
  <si>
    <r>
      <t>グループ</t>
    </r>
    <r>
      <rPr>
        <b/>
        <sz val="9"/>
        <rFont val="Times New Roman"/>
        <family val="1"/>
      </rPr>
      <t>E</t>
    </r>
  </si>
  <si>
    <r>
      <t xml:space="preserve">E. </t>
    </r>
    <r>
      <rPr>
        <b/>
        <sz val="9"/>
        <rFont val="ＭＳ Ｐ明朝"/>
        <family val="1"/>
      </rPr>
      <t>その他の現地事業運営費用</t>
    </r>
  </si>
  <si>
    <r>
      <t>グループ</t>
    </r>
    <r>
      <rPr>
        <b/>
        <sz val="9"/>
        <rFont val="Times New Roman"/>
        <family val="1"/>
      </rPr>
      <t>F</t>
    </r>
  </si>
  <si>
    <r>
      <t xml:space="preserve">F. </t>
    </r>
    <r>
      <rPr>
        <b/>
        <sz val="9"/>
        <rFont val="ＭＳ Ｐ明朝"/>
        <family val="1"/>
      </rPr>
      <t>租税関連費用</t>
    </r>
  </si>
  <si>
    <r>
      <t>グループ</t>
    </r>
    <r>
      <rPr>
        <b/>
        <sz val="9"/>
        <rFont val="Times New Roman"/>
        <family val="1"/>
      </rPr>
      <t>G</t>
    </r>
  </si>
  <si>
    <r>
      <t xml:space="preserve">G. </t>
    </r>
    <r>
      <rPr>
        <b/>
        <sz val="9"/>
        <rFont val="ＭＳ Ｐ明朝"/>
        <family val="1"/>
      </rPr>
      <t>国際貿易関連費用</t>
    </r>
  </si>
  <si>
    <r>
      <t>グループ</t>
    </r>
    <r>
      <rPr>
        <b/>
        <sz val="9"/>
        <rFont val="Times New Roman"/>
        <family val="1"/>
      </rPr>
      <t>H</t>
    </r>
  </si>
  <si>
    <r>
      <t>グループ</t>
    </r>
    <r>
      <rPr>
        <b/>
        <sz val="9"/>
        <rFont val="Times New Roman"/>
        <family val="1"/>
      </rPr>
      <t>I</t>
    </r>
  </si>
  <si>
    <r>
      <t xml:space="preserve">I. </t>
    </r>
    <r>
      <rPr>
        <b/>
        <sz val="9"/>
        <rFont val="ＭＳ Ｐ明朝"/>
        <family val="1"/>
      </rPr>
      <t>マクロ経済の不安定性</t>
    </r>
  </si>
  <si>
    <r>
      <t>グループ</t>
    </r>
    <r>
      <rPr>
        <b/>
        <sz val="9"/>
        <rFont val="Times New Roman"/>
        <family val="1"/>
      </rPr>
      <t>J</t>
    </r>
  </si>
  <si>
    <r>
      <t xml:space="preserve">J. </t>
    </r>
    <r>
      <rPr>
        <b/>
        <sz val="9"/>
        <rFont val="ＭＳ Ｐ明朝"/>
        <family val="1"/>
      </rPr>
      <t>ガバナンス一般</t>
    </r>
  </si>
  <si>
    <t>②それに従って，「総合投資指標」と各インデックスグループの見出し部分の数値（下図の青色マーカー部分）が変化します。</t>
  </si>
  <si>
    <r>
      <t xml:space="preserve">Appendix </t>
    </r>
    <r>
      <rPr>
        <b/>
        <sz val="11"/>
        <rFont val="ＭＳ Ｐ明朝"/>
        <family val="1"/>
      </rPr>
      <t>表</t>
    </r>
    <r>
      <rPr>
        <b/>
        <sz val="11"/>
        <rFont val="Times New Roman"/>
        <family val="1"/>
      </rPr>
      <t>1</t>
    </r>
    <r>
      <rPr>
        <b/>
        <sz val="11"/>
        <rFont val="ＭＳ Ｐ明朝"/>
        <family val="1"/>
      </rPr>
      <t>（</t>
    </r>
    <r>
      <rPr>
        <b/>
        <sz val="11"/>
        <rFont val="Times New Roman"/>
        <family val="1"/>
      </rPr>
      <t>Excel</t>
    </r>
    <r>
      <rPr>
        <b/>
        <sz val="11"/>
        <rFont val="ＭＳ Ｐ明朝"/>
        <family val="1"/>
      </rPr>
      <t>版）の使用方法</t>
    </r>
  </si>
  <si>
    <r>
      <t>③なお</t>
    </r>
    <r>
      <rPr>
        <sz val="11"/>
        <rFont val="Times New Roman"/>
        <family val="1"/>
      </rPr>
      <t xml:space="preserve">Appendix </t>
    </r>
    <r>
      <rPr>
        <sz val="11"/>
        <rFont val="ＭＳ Ｐ明朝"/>
        <family val="1"/>
      </rPr>
      <t>表</t>
    </r>
    <r>
      <rPr>
        <sz val="11"/>
        <rFont val="Times New Roman"/>
        <family val="1"/>
      </rPr>
      <t>1</t>
    </r>
    <r>
      <rPr>
        <sz val="11"/>
        <rFont val="ＭＳ Ｐ明朝"/>
        <family val="1"/>
      </rPr>
      <t>は，次ページ（シート）にあります。一番下のタブをクリックしてください。</t>
    </r>
  </si>
  <si>
    <t>①読者の必要に応じて「ウエイト」の数値（下図の黄色マーカー部分）を書き換えてください。</t>
  </si>
  <si>
    <r>
      <t>日本企業工場の一般労働者の賃金月額</t>
    </r>
    <r>
      <rPr>
        <sz val="9"/>
        <color indexed="8"/>
        <rFont val="Times New Roman"/>
        <family val="1"/>
      </rPr>
      <t>(US</t>
    </r>
    <r>
      <rPr>
        <sz val="9"/>
        <color indexed="8"/>
        <rFont val="ＭＳ Ｐ明朝"/>
        <family val="1"/>
      </rPr>
      <t>ドル，</t>
    </r>
    <r>
      <rPr>
        <sz val="9"/>
        <color indexed="8"/>
        <rFont val="Times New Roman"/>
        <family val="1"/>
      </rPr>
      <t>10=</t>
    </r>
    <r>
      <rPr>
        <sz val="9"/>
        <color indexed="8"/>
        <rFont val="ＭＳ Ｐ明朝"/>
        <family val="1"/>
      </rPr>
      <t>低，</t>
    </r>
    <r>
      <rPr>
        <sz val="9"/>
        <color indexed="8"/>
        <rFont val="Times New Roman"/>
        <family val="1"/>
      </rPr>
      <t>1=</t>
    </r>
    <r>
      <rPr>
        <sz val="9"/>
        <color indexed="8"/>
        <rFont val="ＭＳ Ｐ明朝"/>
        <family val="1"/>
      </rPr>
      <t>高</t>
    </r>
    <r>
      <rPr>
        <sz val="9"/>
        <color indexed="8"/>
        <rFont val="Times New Roman"/>
        <family val="1"/>
      </rPr>
      <t>)</t>
    </r>
    <r>
      <rPr>
        <sz val="9"/>
        <color indexed="8"/>
        <rFont val="ＭＳ Ｐ明朝"/>
        <family val="1"/>
      </rPr>
      <t>，出所</t>
    </r>
    <r>
      <rPr>
        <sz val="9"/>
        <color indexed="8"/>
        <rFont val="Times New Roman"/>
        <family val="1"/>
      </rPr>
      <t>=JETRO</t>
    </r>
  </si>
  <si>
    <r>
      <t>日本企業工場の中級労働者の賃金月額</t>
    </r>
    <r>
      <rPr>
        <sz val="9"/>
        <color indexed="8"/>
        <rFont val="Times New Roman"/>
        <family val="1"/>
      </rPr>
      <t>(US</t>
    </r>
    <r>
      <rPr>
        <sz val="9"/>
        <color indexed="8"/>
        <rFont val="ＭＳ Ｐ明朝"/>
        <family val="1"/>
      </rPr>
      <t>ドル，</t>
    </r>
    <r>
      <rPr>
        <sz val="9"/>
        <color indexed="8"/>
        <rFont val="Times New Roman"/>
        <family val="1"/>
      </rPr>
      <t>10=</t>
    </r>
    <r>
      <rPr>
        <sz val="9"/>
        <color indexed="8"/>
        <rFont val="ＭＳ Ｐ明朝"/>
        <family val="1"/>
      </rPr>
      <t>低，</t>
    </r>
    <r>
      <rPr>
        <sz val="9"/>
        <color indexed="8"/>
        <rFont val="Times New Roman"/>
        <family val="1"/>
      </rPr>
      <t>1=</t>
    </r>
    <r>
      <rPr>
        <sz val="9"/>
        <color indexed="8"/>
        <rFont val="ＭＳ Ｐ明朝"/>
        <family val="1"/>
      </rPr>
      <t>高</t>
    </r>
    <r>
      <rPr>
        <sz val="9"/>
        <color indexed="8"/>
        <rFont val="Times New Roman"/>
        <family val="1"/>
      </rPr>
      <t>)</t>
    </r>
    <r>
      <rPr>
        <sz val="9"/>
        <color indexed="8"/>
        <rFont val="ＭＳ Ｐ明朝"/>
        <family val="1"/>
      </rPr>
      <t>，出所</t>
    </r>
    <r>
      <rPr>
        <sz val="9"/>
        <color indexed="8"/>
        <rFont val="Times New Roman"/>
        <family val="1"/>
      </rPr>
      <t>=JETRO</t>
    </r>
  </si>
  <si>
    <r>
      <t>日本企業工場の中級管理者の賃金月額</t>
    </r>
    <r>
      <rPr>
        <sz val="9"/>
        <color indexed="8"/>
        <rFont val="Times New Roman"/>
        <family val="1"/>
      </rPr>
      <t>(US</t>
    </r>
    <r>
      <rPr>
        <sz val="9"/>
        <color indexed="8"/>
        <rFont val="ＭＳ Ｐ明朝"/>
        <family val="1"/>
      </rPr>
      <t>ドル，</t>
    </r>
    <r>
      <rPr>
        <sz val="9"/>
        <color indexed="8"/>
        <rFont val="Times New Roman"/>
        <family val="1"/>
      </rPr>
      <t>10=</t>
    </r>
    <r>
      <rPr>
        <sz val="9"/>
        <color indexed="8"/>
        <rFont val="ＭＳ Ｐ明朝"/>
        <family val="1"/>
      </rPr>
      <t>低，</t>
    </r>
    <r>
      <rPr>
        <sz val="9"/>
        <color indexed="8"/>
        <rFont val="Times New Roman"/>
        <family val="1"/>
      </rPr>
      <t>1=</t>
    </r>
    <r>
      <rPr>
        <sz val="9"/>
        <color indexed="8"/>
        <rFont val="ＭＳ Ｐ明朝"/>
        <family val="1"/>
      </rPr>
      <t>高</t>
    </r>
    <r>
      <rPr>
        <sz val="9"/>
        <color indexed="8"/>
        <rFont val="Times New Roman"/>
        <family val="1"/>
      </rPr>
      <t>)</t>
    </r>
    <r>
      <rPr>
        <sz val="9"/>
        <color indexed="8"/>
        <rFont val="ＭＳ Ｐ明朝"/>
        <family val="1"/>
      </rPr>
      <t>，出所</t>
    </r>
    <r>
      <rPr>
        <sz val="9"/>
        <color indexed="8"/>
        <rFont val="Times New Roman"/>
        <family val="1"/>
      </rPr>
      <t>=JETRO</t>
    </r>
  </si>
  <si>
    <r>
      <t>日本企業を対象とする最低賃金月額</t>
    </r>
    <r>
      <rPr>
        <sz val="9"/>
        <color indexed="8"/>
        <rFont val="Times New Roman"/>
        <family val="1"/>
      </rPr>
      <t>(US</t>
    </r>
    <r>
      <rPr>
        <sz val="9"/>
        <color indexed="8"/>
        <rFont val="ＭＳ Ｐ明朝"/>
        <family val="1"/>
      </rPr>
      <t>ドル，</t>
    </r>
    <r>
      <rPr>
        <sz val="9"/>
        <color indexed="8"/>
        <rFont val="Times New Roman"/>
        <family val="1"/>
      </rPr>
      <t>10=</t>
    </r>
    <r>
      <rPr>
        <sz val="9"/>
        <color indexed="8"/>
        <rFont val="ＭＳ Ｐ明朝"/>
        <family val="1"/>
      </rPr>
      <t>低，</t>
    </r>
    <r>
      <rPr>
        <sz val="9"/>
        <color indexed="8"/>
        <rFont val="Times New Roman"/>
        <family val="1"/>
      </rPr>
      <t>1=</t>
    </r>
    <r>
      <rPr>
        <sz val="9"/>
        <color indexed="8"/>
        <rFont val="ＭＳ Ｐ明朝"/>
        <family val="1"/>
      </rPr>
      <t>高</t>
    </r>
    <r>
      <rPr>
        <sz val="9"/>
        <color indexed="8"/>
        <rFont val="Times New Roman"/>
        <family val="1"/>
      </rPr>
      <t>)</t>
    </r>
    <r>
      <rPr>
        <sz val="9"/>
        <color indexed="8"/>
        <rFont val="ＭＳ Ｐ明朝"/>
        <family val="1"/>
      </rPr>
      <t>，出所</t>
    </r>
    <r>
      <rPr>
        <sz val="9"/>
        <color indexed="8"/>
        <rFont val="Times New Roman"/>
        <family val="1"/>
      </rPr>
      <t>=JETRO</t>
    </r>
  </si>
  <si>
    <t>日本企業の社会年金負担比率(％，10=低，1=高)，出所=JETRO</t>
  </si>
  <si>
    <t>日本企業における労働者の社会年金負担比率(％，10=低，1=高)，出所=JETRO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</si>
</sst>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0"/>
    <numFmt numFmtId="178" formatCode="#,##0.00000"/>
    <numFmt numFmtId="179" formatCode="#,##0.000_ "/>
    <numFmt numFmtId="180" formatCode="0.00000%"/>
    <numFmt numFmtId="181" formatCode="0.000%"/>
    <numFmt numFmtId="182" formatCode="#,##0.0"/>
    <numFmt numFmtId="183" formatCode="0.00_ "/>
    <numFmt numFmtId="184" formatCode="0.0%"/>
    <numFmt numFmtId="185" formatCode="0.0"/>
    <numFmt numFmtId="186" formatCode="0.0_ "/>
    <numFmt numFmtId="187" formatCode="#,##0.000000"/>
    <numFmt numFmtId="188" formatCode="0.0000%"/>
    <numFmt numFmtId="189" formatCode="###0.00"/>
    <numFmt numFmtId="190" formatCode="#,##0.000000000000_ "/>
    <numFmt numFmtId="191" formatCode="&quot;\&quot;#,##0;\-&quot;\&quot;#,##0"/>
    <numFmt numFmtId="192" formatCode="&quot;\&quot;#,##0;[Red]\-&quot;\&quot;#,##0"/>
    <numFmt numFmtId="193" formatCode="&quot;\&quot;#,##0.00;\-&quot;\&quot;#,##0.00"/>
    <numFmt numFmtId="194" formatCode="&quot;\&quot;#,##0.00;[Red]\-&quot;\&quot;#,##0.00"/>
    <numFmt numFmtId="195" formatCode="_-&quot;\&quot;* #,##0_-;\-&quot;\&quot;* #,##0_-;_-&quot;\&quot;* &quot;-&quot;_-;_-@_-"/>
    <numFmt numFmtId="196" formatCode="_-* #,##0_-;\-* #,##0_-;_-* &quot;-&quot;_-;_-@_-"/>
    <numFmt numFmtId="197" formatCode="_-&quot;\&quot;* #,##0.00_-;\-&quot;\&quot;* #,##0.00_-;_-&quot;\&quot;* &quot;-&quot;??_-;_-@_-"/>
    <numFmt numFmtId="198" formatCode="_-* #,##0.00_-;\-* #,##0.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00_ "/>
    <numFmt numFmtId="204" formatCode="#,##0.00_ "/>
    <numFmt numFmtId="205" formatCode="#,##0.00000_ "/>
    <numFmt numFmtId="206" formatCode="#,##0.00000000000_ "/>
    <numFmt numFmtId="207" formatCode="#,##0.000000000000000000_ "/>
    <numFmt numFmtId="208" formatCode="#,##0.0_);[Red]\(#,##0.0\)"/>
    <numFmt numFmtId="209" formatCode="#,##0.0_ "/>
    <numFmt numFmtId="210" formatCode="0.0_);[Red]\(0.0\)"/>
    <numFmt numFmtId="211" formatCode="#,##0.0;[Red]\-#,##0.0"/>
    <numFmt numFmtId="212" formatCode="#,##0.00_ ;[Red]\-#,##0.00\ "/>
    <numFmt numFmtId="213" formatCode="#,##0.000000000000000_ ;[Red]\-#,##0.000000000000000\ "/>
    <numFmt numFmtId="214" formatCode="#,##0.0000000000000000_ "/>
    <numFmt numFmtId="215" formatCode="#,##0.0;[Red]#,##0.0"/>
    <numFmt numFmtId="216" formatCode="#,##0.00;[Red]#,##0.00"/>
    <numFmt numFmtId="217" formatCode="#,##0.000;[Red]#,##0.000"/>
    <numFmt numFmtId="218" formatCode="#,##0.000_ ;[Red]\-#,##0.000\ "/>
    <numFmt numFmtId="219" formatCode="#,##0_ ;[Red]\-#,##0\ "/>
  </numFmts>
  <fonts count="37">
    <font>
      <sz val="11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48"/>
      <name val="Times New Roman"/>
      <family val="1"/>
    </font>
    <font>
      <sz val="6"/>
      <name val="ＭＳ Ｐ明朝"/>
      <family val="1"/>
    </font>
    <font>
      <b/>
      <sz val="9"/>
      <name val="Times New Roman"/>
      <family val="1"/>
    </font>
    <font>
      <b/>
      <sz val="9"/>
      <name val="ＭＳ Ｐ明朝"/>
      <family val="1"/>
    </font>
    <font>
      <sz val="9"/>
      <name val="Times New Roman"/>
      <family val="1"/>
    </font>
    <font>
      <sz val="9"/>
      <name val="ＭＳ Ｐ明朝"/>
      <family val="1"/>
    </font>
    <font>
      <b/>
      <sz val="14"/>
      <name val="Times New Roman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"/>
      <name val="Times New Roman"/>
      <family val="1"/>
    </font>
    <font>
      <sz val="11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" fontId="7" fillId="22" borderId="3">
      <alignment horizontal="right" vertical="center"/>
      <protection/>
    </xf>
    <xf numFmtId="1" fontId="7" fillId="22" borderId="3">
      <alignment horizontal="right"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>
      <alignment vertical="center"/>
      <protection/>
    </xf>
    <xf numFmtId="0" fontId="17" fillId="24" borderId="8" applyNumberFormat="0" applyFont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 vertical="center"/>
      <protection/>
    </xf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8" fillId="0" borderId="0" xfId="67" applyFont="1">
      <alignment vertical="center"/>
      <protection/>
    </xf>
    <xf numFmtId="0" fontId="29" fillId="0" borderId="11" xfId="67" applyFont="1" applyBorder="1" applyAlignment="1">
      <alignment horizontal="center" vertical="center" wrapText="1"/>
      <protection/>
    </xf>
    <xf numFmtId="0" fontId="28" fillId="0" borderId="11" xfId="67" applyFont="1" applyBorder="1">
      <alignment vertical="center"/>
      <protection/>
    </xf>
    <xf numFmtId="0" fontId="29" fillId="0" borderId="11" xfId="67" applyFont="1" applyBorder="1" applyAlignment="1">
      <alignment horizontal="center" vertical="center"/>
      <protection/>
    </xf>
    <xf numFmtId="49" fontId="28" fillId="0" borderId="12" xfId="67" applyNumberFormat="1" applyFont="1" applyBorder="1" applyAlignment="1">
      <alignment horizontal="center" vertical="center"/>
      <protection/>
    </xf>
    <xf numFmtId="49" fontId="28" fillId="0" borderId="13" xfId="67" applyNumberFormat="1" applyFont="1" applyBorder="1" applyAlignment="1">
      <alignment horizontal="center" vertical="center"/>
      <protection/>
    </xf>
    <xf numFmtId="182" fontId="26" fillId="0" borderId="13" xfId="67" applyNumberFormat="1" applyFont="1" applyFill="1" applyBorder="1" applyAlignment="1">
      <alignment horizontal="center" vertical="center"/>
      <protection/>
    </xf>
    <xf numFmtId="0" fontId="28" fillId="0" borderId="0" xfId="67" applyFont="1" applyFill="1">
      <alignment vertical="center"/>
      <protection/>
    </xf>
    <xf numFmtId="0" fontId="28" fillId="0" borderId="14" xfId="67" applyFont="1" applyBorder="1" applyAlignment="1">
      <alignment horizontal="left" vertical="center"/>
      <protection/>
    </xf>
    <xf numFmtId="0" fontId="28" fillId="0" borderId="0" xfId="67" applyFont="1" applyBorder="1" applyAlignment="1">
      <alignment horizontal="left" vertical="center"/>
      <protection/>
    </xf>
    <xf numFmtId="0" fontId="28" fillId="0" borderId="0" xfId="67" applyFont="1" applyBorder="1" applyAlignment="1">
      <alignment vertical="center" wrapText="1"/>
      <protection/>
    </xf>
    <xf numFmtId="181" fontId="28" fillId="0" borderId="0" xfId="67" applyNumberFormat="1" applyFont="1" applyBorder="1" applyAlignment="1">
      <alignment horizontal="center" vertical="center" wrapText="1"/>
      <protection/>
    </xf>
    <xf numFmtId="181" fontId="28" fillId="0" borderId="0" xfId="67" applyNumberFormat="1" applyFont="1">
      <alignment vertical="center"/>
      <protection/>
    </xf>
    <xf numFmtId="0" fontId="30" fillId="0" borderId="0" xfId="67" applyFont="1">
      <alignment vertical="center"/>
      <protection/>
    </xf>
    <xf numFmtId="0" fontId="29" fillId="0" borderId="11" xfId="67" applyFont="1" applyFill="1" applyBorder="1" applyAlignment="1">
      <alignment horizontal="center" vertical="center"/>
      <protection/>
    </xf>
    <xf numFmtId="0" fontId="29" fillId="0" borderId="11" xfId="67" applyFont="1" applyFill="1" applyBorder="1" applyAlignment="1">
      <alignment horizontal="center" vertical="center" wrapText="1"/>
      <protection/>
    </xf>
    <xf numFmtId="182" fontId="26" fillId="0" borderId="12" xfId="67" applyNumberFormat="1" applyFont="1" applyFill="1" applyBorder="1" applyAlignment="1">
      <alignment horizontal="center" vertical="center"/>
      <protection/>
    </xf>
    <xf numFmtId="182" fontId="28" fillId="0" borderId="13" xfId="67" applyNumberFormat="1" applyFont="1" applyFill="1" applyBorder="1" applyAlignment="1">
      <alignment horizontal="center" vertical="center"/>
      <protection/>
    </xf>
    <xf numFmtId="0" fontId="28" fillId="0" borderId="0" xfId="67" applyFont="1" applyFill="1" applyBorder="1" applyAlignment="1">
      <alignment horizontal="center" vertical="center"/>
      <protection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9" fillId="0" borderId="15" xfId="67" applyFont="1" applyBorder="1" applyAlignment="1">
      <alignment vertical="center" wrapText="1"/>
      <protection/>
    </xf>
    <xf numFmtId="0" fontId="28" fillId="0" borderId="16" xfId="67" applyFont="1" applyBorder="1" applyAlignment="1">
      <alignment vertical="center" wrapText="1"/>
      <protection/>
    </xf>
    <xf numFmtId="0" fontId="28" fillId="0" borderId="12" xfId="67" applyFont="1" applyBorder="1" applyAlignment="1">
      <alignment vertical="center" wrapText="1"/>
      <protection/>
    </xf>
    <xf numFmtId="0" fontId="28" fillId="0" borderId="15" xfId="67" applyFont="1" applyBorder="1" applyAlignment="1">
      <alignment vertical="center" wrapText="1"/>
      <protection/>
    </xf>
    <xf numFmtId="0" fontId="26" fillId="0" borderId="15" xfId="67" applyFont="1" applyBorder="1" applyAlignment="1">
      <alignment vertical="center" wrapText="1"/>
      <protection/>
    </xf>
    <xf numFmtId="0" fontId="26" fillId="0" borderId="16" xfId="67" applyFont="1" applyBorder="1" applyAlignment="1">
      <alignment vertical="center" wrapText="1"/>
      <protection/>
    </xf>
    <xf numFmtId="0" fontId="26" fillId="0" borderId="12" xfId="67" applyFont="1" applyBorder="1" applyAlignment="1">
      <alignment vertical="center" wrapText="1"/>
      <protection/>
    </xf>
    <xf numFmtId="0" fontId="29" fillId="0" borderId="15" xfId="67" applyFont="1" applyFill="1" applyBorder="1" applyAlignment="1">
      <alignment vertical="center" wrapText="1"/>
      <protection/>
    </xf>
    <xf numFmtId="0" fontId="28" fillId="0" borderId="16" xfId="67" applyFont="1" applyFill="1" applyBorder="1" applyAlignment="1">
      <alignment vertical="center" wrapText="1"/>
      <protection/>
    </xf>
    <xf numFmtId="0" fontId="28" fillId="0" borderId="12" xfId="67" applyFont="1" applyFill="1" applyBorder="1" applyAlignment="1">
      <alignment vertical="center" wrapText="1"/>
      <protection/>
    </xf>
    <xf numFmtId="0" fontId="28" fillId="0" borderId="15" xfId="67" applyFont="1" applyBorder="1" applyAlignment="1">
      <alignment horizontal="center" vertical="center"/>
      <protection/>
    </xf>
    <xf numFmtId="0" fontId="28" fillId="0" borderId="16" xfId="67" applyFont="1" applyBorder="1" applyAlignment="1">
      <alignment horizontal="center" vertical="center"/>
      <protection/>
    </xf>
    <xf numFmtId="0" fontId="28" fillId="0" borderId="12" xfId="67" applyFont="1" applyBorder="1" applyAlignment="1">
      <alignment horizontal="center" vertical="center"/>
      <protection/>
    </xf>
    <xf numFmtId="181" fontId="28" fillId="0" borderId="13" xfId="67" applyNumberFormat="1" applyFont="1" applyBorder="1" applyAlignment="1">
      <alignment horizontal="center" vertical="center" wrapText="1"/>
      <protection/>
    </xf>
    <xf numFmtId="181" fontId="28" fillId="0" borderId="15" xfId="67" applyNumberFormat="1" applyFont="1" applyBorder="1" applyAlignment="1">
      <alignment horizontal="center" vertical="center" wrapText="1"/>
      <protection/>
    </xf>
    <xf numFmtId="9" fontId="26" fillId="0" borderId="12" xfId="67" applyNumberFormat="1" applyFont="1" applyBorder="1" applyAlignment="1">
      <alignment horizontal="center" vertical="center" wrapText="1"/>
      <protection/>
    </xf>
    <xf numFmtId="9" fontId="26" fillId="0" borderId="13" xfId="67" applyNumberFormat="1" applyFont="1" applyBorder="1" applyAlignment="1">
      <alignment horizontal="center" vertical="center" wrapText="1"/>
      <protection/>
    </xf>
    <xf numFmtId="0" fontId="27" fillId="0" borderId="15" xfId="67" applyFont="1" applyBorder="1" applyAlignment="1">
      <alignment vertical="center" wrapText="1"/>
      <protection/>
    </xf>
    <xf numFmtId="0" fontId="28" fillId="0" borderId="16" xfId="67" applyFont="1" applyBorder="1">
      <alignment vertical="center"/>
      <protection/>
    </xf>
    <xf numFmtId="0" fontId="28" fillId="0" borderId="12" xfId="67" applyFont="1" applyBorder="1">
      <alignment vertical="center"/>
      <protection/>
    </xf>
    <xf numFmtId="184" fontId="26" fillId="0" borderId="15" xfId="67" applyNumberFormat="1" applyFont="1" applyBorder="1" applyAlignment="1">
      <alignment horizontal="center" vertical="center" wrapText="1"/>
      <protection/>
    </xf>
    <xf numFmtId="184" fontId="26" fillId="0" borderId="16" xfId="67" applyNumberFormat="1" applyFont="1" applyBorder="1" applyAlignment="1">
      <alignment horizontal="center" vertical="center" wrapText="1"/>
      <protection/>
    </xf>
    <xf numFmtId="184" fontId="26" fillId="0" borderId="12" xfId="67" applyNumberFormat="1" applyFont="1" applyBorder="1" applyAlignment="1">
      <alignment horizontal="center" vertical="center" wrapText="1"/>
      <protection/>
    </xf>
    <xf numFmtId="0" fontId="27" fillId="0" borderId="15" xfId="67" applyFont="1" applyBorder="1" applyAlignment="1">
      <alignment horizontal="center" vertical="center" wrapText="1"/>
      <protection/>
    </xf>
    <xf numFmtId="0" fontId="28" fillId="0" borderId="16" xfId="67" applyFont="1" applyBorder="1" applyAlignment="1">
      <alignment horizontal="center" vertical="center" wrapText="1"/>
      <protection/>
    </xf>
    <xf numFmtId="0" fontId="28" fillId="0" borderId="12" xfId="67" applyFont="1" applyBorder="1" applyAlignment="1">
      <alignment horizontal="center" vertical="center" wrapText="1"/>
      <protection/>
    </xf>
    <xf numFmtId="0" fontId="29" fillId="0" borderId="14" xfId="67" applyFont="1" applyBorder="1" applyAlignment="1">
      <alignment vertical="center" wrapText="1"/>
      <protection/>
    </xf>
    <xf numFmtId="0" fontId="28" fillId="0" borderId="14" xfId="67" applyFont="1" applyBorder="1" applyAlignment="1">
      <alignment vertical="center" wrapText="1"/>
      <protection/>
    </xf>
    <xf numFmtId="0" fontId="26" fillId="0" borderId="15" xfId="67" applyFont="1" applyBorder="1" applyAlignment="1">
      <alignment horizontal="left" vertical="center"/>
      <protection/>
    </xf>
    <xf numFmtId="0" fontId="28" fillId="0" borderId="16" xfId="67" applyFont="1" applyBorder="1" applyAlignment="1">
      <alignment horizontal="left" vertical="center"/>
      <protection/>
    </xf>
    <xf numFmtId="0" fontId="28" fillId="0" borderId="12" xfId="67" applyFont="1" applyBorder="1" applyAlignment="1">
      <alignment horizontal="left" vertical="center"/>
      <protection/>
    </xf>
    <xf numFmtId="0" fontId="35" fillId="0" borderId="15" xfId="67" applyFont="1" applyBorder="1" applyAlignment="1">
      <alignment vertical="center" wrapText="1"/>
      <protection/>
    </xf>
    <xf numFmtId="0" fontId="36" fillId="0" borderId="16" xfId="67" applyFont="1" applyBorder="1" applyAlignment="1">
      <alignment vertical="center" wrapText="1"/>
      <protection/>
    </xf>
    <xf numFmtId="0" fontId="36" fillId="0" borderId="12" xfId="67" applyFont="1" applyBorder="1" applyAlignment="1">
      <alignment vertical="center" wrapText="1"/>
      <protection/>
    </xf>
    <xf numFmtId="0" fontId="35" fillId="0" borderId="1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</cellXfs>
  <cellStyles count="54">
    <cellStyle name="Normal" xfId="0"/>
    <cellStyle name="&#13;&#10;JournalTemplate=C:\COMFO\CTALK\JOURSTD.TPL&#13;&#10;LbStateAddress=3 3 0 251 1 89 2 311&#13;&#10;LbStateJou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lsAltData" xfId="44"/>
    <cellStyle name="clsData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pRbp1996-2007a-Selected" xfId="55"/>
    <cellStyle name="Note" xfId="56"/>
    <cellStyle name="Output" xfId="57"/>
    <cellStyle name="Title" xfId="58"/>
    <cellStyle name="Total" xfId="59"/>
    <cellStyle name="Warning Text" xfId="60"/>
    <cellStyle name="Percent" xfId="61"/>
    <cellStyle name="Hyperlink" xfId="62"/>
    <cellStyle name="Comma [0]" xfId="63"/>
    <cellStyle name="Comma" xfId="64"/>
    <cellStyle name="Currency [0]" xfId="65"/>
    <cellStyle name="Currency" xfId="66"/>
    <cellStyle name="標準_■■3 Appendix表1&amp;2日本語　090324（最終版）（作業用）" xfId="67"/>
    <cellStyle name="Followed Hyperlink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6</xdr:row>
      <xdr:rowOff>85725</xdr:rowOff>
    </xdr:from>
    <xdr:to>
      <xdr:col>7</xdr:col>
      <xdr:colOff>476250</xdr:colOff>
      <xdr:row>46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19225"/>
          <a:ext cx="4581525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M26" sqref="M26"/>
    </sheetView>
  </sheetViews>
  <sheetFormatPr defaultColWidth="9.140625" defaultRowHeight="15"/>
  <cols>
    <col min="1" max="16384" width="9.140625" style="21" customWidth="1"/>
  </cols>
  <sheetData>
    <row r="1" ht="15">
      <c r="A1" s="20" t="s">
        <v>170</v>
      </c>
    </row>
    <row r="3" ht="15">
      <c r="A3" s="22" t="s">
        <v>172</v>
      </c>
    </row>
    <row r="4" spans="1:9" ht="30" customHeight="1">
      <c r="A4" s="23" t="s">
        <v>169</v>
      </c>
      <c r="B4" s="24"/>
      <c r="C4" s="24"/>
      <c r="D4" s="24"/>
      <c r="E4" s="24"/>
      <c r="F4" s="24"/>
      <c r="G4" s="24"/>
      <c r="H4" s="24"/>
      <c r="I4" s="24"/>
    </row>
    <row r="5" ht="15">
      <c r="A5" s="22" t="s">
        <v>171</v>
      </c>
    </row>
    <row r="9" ht="15">
      <c r="N9" s="22"/>
    </row>
  </sheetData>
  <mergeCells count="1">
    <mergeCell ref="A4:I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1"/>
  <sheetViews>
    <sheetView tabSelected="1" workbookViewId="0" topLeftCell="A1">
      <pane xSplit="3" ySplit="2" topLeftCell="D11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131" sqref="Q131"/>
    </sheetView>
  </sheetViews>
  <sheetFormatPr defaultColWidth="9.140625" defaultRowHeight="15"/>
  <cols>
    <col min="1" max="1" width="4.57421875" style="1" customWidth="1"/>
    <col min="2" max="2" width="22.140625" style="1" customWidth="1"/>
    <col min="3" max="3" width="6.140625" style="1" customWidth="1"/>
    <col min="4" max="4" width="4.28125" style="1" customWidth="1"/>
    <col min="5" max="14" width="4.28125" style="8" customWidth="1"/>
    <col min="15" max="15" width="10.28125" style="8" customWidth="1"/>
    <col min="16" max="16384" width="10.28125" style="1" customWidth="1"/>
  </cols>
  <sheetData>
    <row r="1" ht="29.25" customHeight="1">
      <c r="A1" s="14" t="s">
        <v>45</v>
      </c>
    </row>
    <row r="2" spans="1:14" ht="45.75" customHeight="1">
      <c r="A2" s="2" t="s">
        <v>49</v>
      </c>
      <c r="B2" s="3"/>
      <c r="C2" s="4" t="s">
        <v>146</v>
      </c>
      <c r="D2" s="4" t="s">
        <v>50</v>
      </c>
      <c r="E2" s="15" t="s">
        <v>51</v>
      </c>
      <c r="F2" s="16" t="s">
        <v>52</v>
      </c>
      <c r="G2" s="15" t="s">
        <v>53</v>
      </c>
      <c r="H2" s="16" t="s">
        <v>54</v>
      </c>
      <c r="I2" s="16" t="s">
        <v>147</v>
      </c>
      <c r="J2" s="16" t="s">
        <v>148</v>
      </c>
      <c r="K2" s="16" t="s">
        <v>149</v>
      </c>
      <c r="L2" s="16" t="s">
        <v>150</v>
      </c>
      <c r="M2" s="16" t="s">
        <v>151</v>
      </c>
      <c r="N2" s="16" t="s">
        <v>152</v>
      </c>
    </row>
    <row r="3" spans="1:14" ht="21" customHeight="1">
      <c r="A3" s="53"/>
      <c r="B3" s="42" t="s">
        <v>55</v>
      </c>
      <c r="C3" s="40">
        <f>+C6+C33+C105+C168+C195+C282+C303+C330+C372+C405</f>
        <v>1.0000000000000002</v>
      </c>
      <c r="D3" s="5">
        <v>2006</v>
      </c>
      <c r="E3" s="17">
        <f aca="true" t="shared" si="0" ref="E3:N3">+E6*$C6+E33*$C33+E105*$C105+E168*$C168+E195*$C195+E282*$C282+E303*$C303+E330*$C330+E372*$C372+E405*$C405</f>
        <v>5.991074264146073</v>
      </c>
      <c r="F3" s="17">
        <f t="shared" si="0"/>
        <v>5.578993433875871</v>
      </c>
      <c r="G3" s="17">
        <f t="shared" si="0"/>
        <v>4.665414508406064</v>
      </c>
      <c r="H3" s="17">
        <f t="shared" si="0"/>
        <v>5.027051450951482</v>
      </c>
      <c r="I3" s="17">
        <f t="shared" si="0"/>
        <v>3.854993805151227</v>
      </c>
      <c r="J3" s="17">
        <f t="shared" si="0"/>
        <v>4.885466860363639</v>
      </c>
      <c r="K3" s="17">
        <f t="shared" si="0"/>
        <v>3.587393727522276</v>
      </c>
      <c r="L3" s="17">
        <f t="shared" si="0"/>
        <v>6.1419814582842065</v>
      </c>
      <c r="M3" s="17">
        <f t="shared" si="0"/>
        <v>4.422805227172638</v>
      </c>
      <c r="N3" s="17">
        <f t="shared" si="0"/>
        <v>3.6131473553221953</v>
      </c>
    </row>
    <row r="4" spans="1:14" ht="21" customHeight="1">
      <c r="A4" s="54"/>
      <c r="B4" s="43"/>
      <c r="C4" s="41"/>
      <c r="D4" s="6">
        <v>2007</v>
      </c>
      <c r="E4" s="7">
        <f aca="true" t="shared" si="1" ref="E4:N4">+E7*$C6+E34*$C33+E106*$C105+E169*$C168+E196*$C195+E283*$C282+E304*$C303+E331*$C330+E373*$C372+E406*$C405</f>
        <v>6.0616860438460005</v>
      </c>
      <c r="F4" s="7">
        <f t="shared" si="1"/>
        <v>5.549478410367678</v>
      </c>
      <c r="G4" s="7">
        <f t="shared" si="1"/>
        <v>4.775580792496108</v>
      </c>
      <c r="H4" s="7">
        <f t="shared" si="1"/>
        <v>4.86467041170142</v>
      </c>
      <c r="I4" s="7">
        <f t="shared" si="1"/>
        <v>3.9756312010122694</v>
      </c>
      <c r="J4" s="7">
        <f t="shared" si="1"/>
        <v>4.845864923865182</v>
      </c>
      <c r="K4" s="7">
        <f t="shared" si="1"/>
        <v>3.6122124184447784</v>
      </c>
      <c r="L4" s="7">
        <f t="shared" si="1"/>
        <v>6.050072881133506</v>
      </c>
      <c r="M4" s="7">
        <f t="shared" si="1"/>
        <v>4.376249851840796</v>
      </c>
      <c r="N4" s="7">
        <f t="shared" si="1"/>
        <v>3.6820614580921336</v>
      </c>
    </row>
    <row r="5" spans="1:14" ht="21" customHeight="1">
      <c r="A5" s="55"/>
      <c r="B5" s="44"/>
      <c r="C5" s="41"/>
      <c r="D5" s="6">
        <v>2008</v>
      </c>
      <c r="E5" s="7">
        <f aca="true" t="shared" si="2" ref="E5:N5">+E8*$C6+E35*$C33+E107*$C105+E170*$C168+E197*$C195+E284*$C282+E305*$C303+E332*$C330+E374*$C372+E407*$C405</f>
        <v>6.178697013849059</v>
      </c>
      <c r="F5" s="7">
        <f t="shared" si="2"/>
        <v>5.424275053208515</v>
      </c>
      <c r="G5" s="7">
        <f t="shared" si="2"/>
        <v>4.603955212892616</v>
      </c>
      <c r="H5" s="7">
        <f t="shared" si="2"/>
        <v>4.675102042746825</v>
      </c>
      <c r="I5" s="7">
        <f t="shared" si="2"/>
        <v>3.960576459572875</v>
      </c>
      <c r="J5" s="7">
        <f t="shared" si="2"/>
        <v>4.78953734315114</v>
      </c>
      <c r="K5" s="7">
        <f t="shared" si="2"/>
        <v>3.5497833339058604</v>
      </c>
      <c r="L5" s="7">
        <f t="shared" si="2"/>
        <v>5.921280515124423</v>
      </c>
      <c r="M5" s="7">
        <f t="shared" si="2"/>
        <v>4.412038112390404</v>
      </c>
      <c r="N5" s="7">
        <f t="shared" si="2"/>
        <v>3.6360860571606195</v>
      </c>
    </row>
    <row r="6" spans="1:14" ht="21" customHeight="1">
      <c r="A6" s="48" t="s">
        <v>153</v>
      </c>
      <c r="B6" s="29" t="s">
        <v>56</v>
      </c>
      <c r="C6" s="45">
        <f>SUM(C9:C32)</f>
        <v>0.23</v>
      </c>
      <c r="D6" s="5">
        <v>2006</v>
      </c>
      <c r="E6" s="7">
        <f aca="true" t="shared" si="3" ref="E6:N6">(E9*$C$9+E12*$C$12+E15*$C$15+E18*$C$18+E21*$C$21+E24*$C$24+E27*$C$27+E30*$C$30)/$C$6</f>
        <v>7.745486564039919</v>
      </c>
      <c r="F6" s="7">
        <f t="shared" si="3"/>
        <v>3.3402160950757764</v>
      </c>
      <c r="G6" s="7">
        <f t="shared" si="3"/>
        <v>4.03987107661527</v>
      </c>
      <c r="H6" s="7">
        <f t="shared" si="3"/>
        <v>2.8289140421195684</v>
      </c>
      <c r="I6" s="7">
        <f t="shared" si="3"/>
        <v>2.411370133121318</v>
      </c>
      <c r="J6" s="7">
        <f t="shared" si="3"/>
        <v>2.43896487377612</v>
      </c>
      <c r="K6" s="7">
        <f t="shared" si="3"/>
        <v>2.5720580547619587</v>
      </c>
      <c r="L6" s="7">
        <f t="shared" si="3"/>
        <v>3.848884159920053</v>
      </c>
      <c r="M6" s="7">
        <f t="shared" si="3"/>
        <v>2.8617103702095137</v>
      </c>
      <c r="N6" s="7">
        <f t="shared" si="3"/>
        <v>4.6450041851929935</v>
      </c>
    </row>
    <row r="7" spans="1:14" ht="21" customHeight="1">
      <c r="A7" s="49"/>
      <c r="B7" s="30"/>
      <c r="C7" s="46"/>
      <c r="D7" s="6">
        <v>2007</v>
      </c>
      <c r="E7" s="7">
        <f aca="true" t="shared" si="4" ref="E7:N7">(E10*$C$9+E13*$C$12+E16*$C$15+E19*$C$18+E22*$C$21+E25*$C$24+E28*$C$27+E31*$C$30)/$C$6</f>
        <v>8.13807945311897</v>
      </c>
      <c r="F7" s="7">
        <f t="shared" si="4"/>
        <v>2.8594252653632948</v>
      </c>
      <c r="G7" s="7">
        <f t="shared" si="4"/>
        <v>3.819450093528056</v>
      </c>
      <c r="H7" s="7">
        <f t="shared" si="4"/>
        <v>2.593311175639767</v>
      </c>
      <c r="I7" s="7">
        <f t="shared" si="4"/>
        <v>2.880831060235284</v>
      </c>
      <c r="J7" s="7">
        <f t="shared" si="4"/>
        <v>2.563346103305839</v>
      </c>
      <c r="K7" s="7">
        <f t="shared" si="4"/>
        <v>3.1342827247638843</v>
      </c>
      <c r="L7" s="7">
        <f t="shared" si="4"/>
        <v>3.6932284167518112</v>
      </c>
      <c r="M7" s="7">
        <f t="shared" si="4"/>
        <v>2.8635312449897063</v>
      </c>
      <c r="N7" s="7">
        <f t="shared" si="4"/>
        <v>4.56035385301935</v>
      </c>
    </row>
    <row r="8" spans="1:14" ht="21" customHeight="1">
      <c r="A8" s="50"/>
      <c r="B8" s="31"/>
      <c r="C8" s="47"/>
      <c r="D8" s="6">
        <v>2008</v>
      </c>
      <c r="E8" s="7">
        <f aca="true" t="shared" si="5" ref="E8:N8">(E11*$C$9+E14*$C$12+E17*$C$15+E20*$C$18+E23*$C$21+E26*$C$24+E29*$C$27+E32*$C$30)/$C$6</f>
        <v>8.013618861512345</v>
      </c>
      <c r="F8" s="7">
        <f t="shared" si="5"/>
        <v>2.5321461004011927</v>
      </c>
      <c r="G8" s="7">
        <f t="shared" si="5"/>
        <v>3.995902592861745</v>
      </c>
      <c r="H8" s="7">
        <f t="shared" si="5"/>
        <v>2.408906719549404</v>
      </c>
      <c r="I8" s="7">
        <f t="shared" si="5"/>
        <v>3.1406131504586394</v>
      </c>
      <c r="J8" s="7">
        <f t="shared" si="5"/>
        <v>2.9402102572570867</v>
      </c>
      <c r="K8" s="7">
        <f t="shared" si="5"/>
        <v>3.1979629345980447</v>
      </c>
      <c r="L8" s="7">
        <f t="shared" si="5"/>
        <v>3.3924713982942745</v>
      </c>
      <c r="M8" s="7">
        <f t="shared" si="5"/>
        <v>2.9343013910027973</v>
      </c>
      <c r="N8" s="7">
        <f t="shared" si="5"/>
        <v>4.1848282422305365</v>
      </c>
    </row>
    <row r="9" spans="1:14" ht="21" customHeight="1">
      <c r="A9" s="35">
        <v>1</v>
      </c>
      <c r="B9" s="25" t="s">
        <v>57</v>
      </c>
      <c r="C9" s="38">
        <v>0.08</v>
      </c>
      <c r="D9" s="5">
        <v>2006</v>
      </c>
      <c r="E9" s="18">
        <v>10</v>
      </c>
      <c r="F9" s="18">
        <v>1.4470889415939916</v>
      </c>
      <c r="G9" s="18">
        <v>3.8677087797895826</v>
      </c>
      <c r="H9" s="18">
        <v>2.055352680701422</v>
      </c>
      <c r="I9" s="18">
        <v>2.0514329151710986</v>
      </c>
      <c r="J9" s="18">
        <v>1.3322131252649856</v>
      </c>
      <c r="K9" s="18">
        <v>1.1960402627964228</v>
      </c>
      <c r="L9" s="18">
        <v>1.2618895511042463</v>
      </c>
      <c r="M9" s="18">
        <v>1.5049670002645525</v>
      </c>
      <c r="N9" s="18">
        <v>1</v>
      </c>
    </row>
    <row r="10" spans="1:14" ht="21" customHeight="1">
      <c r="A10" s="36"/>
      <c r="B10" s="26"/>
      <c r="C10" s="38"/>
      <c r="D10" s="6">
        <v>2007</v>
      </c>
      <c r="E10" s="18">
        <v>10</v>
      </c>
      <c r="F10" s="18">
        <v>1.382033710396454</v>
      </c>
      <c r="G10" s="18">
        <v>3.520926676008335</v>
      </c>
      <c r="H10" s="18">
        <v>1.8760963918041353</v>
      </c>
      <c r="I10" s="18">
        <v>2.015184728522967</v>
      </c>
      <c r="J10" s="18">
        <v>1.3246759316818086</v>
      </c>
      <c r="K10" s="18">
        <v>1.205052726829127</v>
      </c>
      <c r="L10" s="18">
        <v>1.2535318702623675</v>
      </c>
      <c r="M10" s="18">
        <v>1.489104555325078</v>
      </c>
      <c r="N10" s="18">
        <v>1</v>
      </c>
    </row>
    <row r="11" spans="1:14" ht="21" customHeight="1">
      <c r="A11" s="37"/>
      <c r="B11" s="27"/>
      <c r="C11" s="38"/>
      <c r="D11" s="6">
        <v>2008</v>
      </c>
      <c r="E11" s="18">
        <v>10</v>
      </c>
      <c r="F11" s="18">
        <v>1.2894718943851702</v>
      </c>
      <c r="G11" s="18">
        <v>2.8790785326830837</v>
      </c>
      <c r="H11" s="18">
        <v>1.7257916598189391</v>
      </c>
      <c r="I11" s="18">
        <v>1.8843003131277167</v>
      </c>
      <c r="J11" s="18">
        <v>1.269801267856231</v>
      </c>
      <c r="K11" s="18">
        <v>1.1774691331878349</v>
      </c>
      <c r="L11" s="18">
        <v>1.221944790091639</v>
      </c>
      <c r="M11" s="18">
        <v>1.394858964246028</v>
      </c>
      <c r="N11" s="18">
        <v>1</v>
      </c>
    </row>
    <row r="12" spans="1:14" ht="21" customHeight="1">
      <c r="A12" s="35">
        <v>2</v>
      </c>
      <c r="B12" s="25" t="s">
        <v>58</v>
      </c>
      <c r="C12" s="38">
        <v>0.04</v>
      </c>
      <c r="D12" s="5">
        <v>2006</v>
      </c>
      <c r="E12" s="18">
        <v>10</v>
      </c>
      <c r="F12" s="18">
        <v>5.2440403592416</v>
      </c>
      <c r="G12" s="18">
        <v>1</v>
      </c>
      <c r="H12" s="18">
        <v>1.5687992016853296</v>
      </c>
      <c r="I12" s="18">
        <v>2.0837121632109996</v>
      </c>
      <c r="J12" s="18">
        <v>2.9104667923273073</v>
      </c>
      <c r="K12" s="18">
        <v>2.332187603947221</v>
      </c>
      <c r="L12" s="18">
        <v>6.188546402040138</v>
      </c>
      <c r="M12" s="18">
        <v>1.9554828694977262</v>
      </c>
      <c r="N12" s="18">
        <v>6.1880474553719935</v>
      </c>
    </row>
    <row r="13" spans="1:14" ht="21" customHeight="1">
      <c r="A13" s="36"/>
      <c r="B13" s="26"/>
      <c r="C13" s="38"/>
      <c r="D13" s="6">
        <v>2007</v>
      </c>
      <c r="E13" s="18">
        <v>10</v>
      </c>
      <c r="F13" s="18">
        <v>3.8311303904057157</v>
      </c>
      <c r="G13" s="18">
        <v>1</v>
      </c>
      <c r="H13" s="18">
        <v>1.21449349323807</v>
      </c>
      <c r="I13" s="18">
        <v>2.4761929063536607</v>
      </c>
      <c r="J13" s="18">
        <v>2.4463383516203114</v>
      </c>
      <c r="K13" s="18">
        <v>2.485378923194693</v>
      </c>
      <c r="L13" s="18">
        <v>5.077672875733605</v>
      </c>
      <c r="M13" s="18">
        <v>1.037203368206174</v>
      </c>
      <c r="N13" s="18">
        <v>5.981576932891043</v>
      </c>
    </row>
    <row r="14" spans="1:14" ht="21" customHeight="1">
      <c r="A14" s="37"/>
      <c r="B14" s="27"/>
      <c r="C14" s="38"/>
      <c r="D14" s="6">
        <v>2008</v>
      </c>
      <c r="E14" s="18">
        <v>10</v>
      </c>
      <c r="F14" s="18">
        <v>2.538651661758519</v>
      </c>
      <c r="G14" s="18">
        <v>1</v>
      </c>
      <c r="H14" s="18">
        <v>1.104596129575095</v>
      </c>
      <c r="I14" s="18">
        <v>2.7416912074042905</v>
      </c>
      <c r="J14" s="18">
        <v>2.727019352124527</v>
      </c>
      <c r="K14" s="18">
        <v>2.310054690786706</v>
      </c>
      <c r="L14" s="18">
        <v>3.498474968447623</v>
      </c>
      <c r="M14" s="18">
        <v>1.1760622633571736</v>
      </c>
      <c r="N14" s="18">
        <v>5.160180900294487</v>
      </c>
    </row>
    <row r="15" spans="1:14" ht="21" customHeight="1">
      <c r="A15" s="35">
        <v>3</v>
      </c>
      <c r="B15" s="25" t="s">
        <v>59</v>
      </c>
      <c r="C15" s="38">
        <v>0.03</v>
      </c>
      <c r="D15" s="5">
        <v>2006</v>
      </c>
      <c r="E15" s="18">
        <v>1.3858403407264035</v>
      </c>
      <c r="F15" s="18">
        <v>8.951953886628326</v>
      </c>
      <c r="G15" s="18">
        <v>6.248393341643475</v>
      </c>
      <c r="H15" s="18">
        <v>5.5303536667844035</v>
      </c>
      <c r="I15" s="18">
        <v>1.2726912032336697</v>
      </c>
      <c r="J15" s="18">
        <v>2.550385518811069</v>
      </c>
      <c r="K15" s="18">
        <v>1.1868047713100511</v>
      </c>
      <c r="L15" s="18">
        <v>10</v>
      </c>
      <c r="M15" s="18">
        <v>1.7257124336944076</v>
      </c>
      <c r="N15" s="18">
        <v>1</v>
      </c>
    </row>
    <row r="16" spans="1:14" ht="21" customHeight="1">
      <c r="A16" s="36"/>
      <c r="B16" s="26"/>
      <c r="C16" s="38"/>
      <c r="D16" s="6">
        <v>2007</v>
      </c>
      <c r="E16" s="18">
        <v>1.4336144388295189</v>
      </c>
      <c r="F16" s="18">
        <v>8.581802311027074</v>
      </c>
      <c r="G16" s="18">
        <v>6.02935945431486</v>
      </c>
      <c r="H16" s="18">
        <v>5.159653446422119</v>
      </c>
      <c r="I16" s="18">
        <v>1.28733793255303</v>
      </c>
      <c r="J16" s="18">
        <v>2.6062197376164242</v>
      </c>
      <c r="K16" s="18">
        <v>1.2090789662808838</v>
      </c>
      <c r="L16" s="18">
        <v>10</v>
      </c>
      <c r="M16" s="18">
        <v>1.7610386296882528</v>
      </c>
      <c r="N16" s="18">
        <v>1</v>
      </c>
    </row>
    <row r="17" spans="1:14" ht="21" customHeight="1">
      <c r="A17" s="37"/>
      <c r="B17" s="27"/>
      <c r="C17" s="38"/>
      <c r="D17" s="6">
        <v>2008</v>
      </c>
      <c r="E17" s="18">
        <v>1.4770667620183784</v>
      </c>
      <c r="F17" s="18">
        <v>7.888414394298378</v>
      </c>
      <c r="G17" s="18">
        <v>5.157583281379406</v>
      </c>
      <c r="H17" s="18">
        <v>4.859727129442184</v>
      </c>
      <c r="I17" s="18">
        <v>1.2535069211576684</v>
      </c>
      <c r="J17" s="18">
        <v>2.5250490818629068</v>
      </c>
      <c r="K17" s="18">
        <v>1.1924453812855038</v>
      </c>
      <c r="L17" s="18">
        <v>10</v>
      </c>
      <c r="M17" s="18">
        <v>1.6824405333566577</v>
      </c>
      <c r="N17" s="18">
        <v>1</v>
      </c>
    </row>
    <row r="18" spans="1:14" ht="21" customHeight="1">
      <c r="A18" s="35">
        <v>4</v>
      </c>
      <c r="B18" s="25" t="s">
        <v>60</v>
      </c>
      <c r="C18" s="38">
        <v>0.02</v>
      </c>
      <c r="D18" s="5">
        <v>2006</v>
      </c>
      <c r="E18" s="18">
        <v>10</v>
      </c>
      <c r="F18" s="18">
        <v>5.708117778569773</v>
      </c>
      <c r="G18" s="18">
        <v>2.6004654968942695</v>
      </c>
      <c r="H18" s="18">
        <v>2.9633640520349624</v>
      </c>
      <c r="I18" s="18">
        <v>2.18418329179919</v>
      </c>
      <c r="J18" s="18">
        <v>2.1934971259493086</v>
      </c>
      <c r="K18" s="18">
        <v>1</v>
      </c>
      <c r="L18" s="18">
        <v>4.403450896517414</v>
      </c>
      <c r="M18" s="18">
        <v>2.9429193867080343</v>
      </c>
      <c r="N18" s="18">
        <v>5.541453218975439</v>
      </c>
    </row>
    <row r="19" spans="1:14" ht="21" customHeight="1">
      <c r="A19" s="36"/>
      <c r="B19" s="26"/>
      <c r="C19" s="38"/>
      <c r="D19" s="6">
        <v>2007</v>
      </c>
      <c r="E19" s="18">
        <v>10</v>
      </c>
      <c r="F19" s="18">
        <v>3.8202914627400326</v>
      </c>
      <c r="G19" s="18">
        <v>1.8562208194992182</v>
      </c>
      <c r="H19" s="18">
        <v>1.9156033580319276</v>
      </c>
      <c r="I19" s="18">
        <v>1.8810685709406796</v>
      </c>
      <c r="J19" s="18">
        <v>1.2225866283694085</v>
      </c>
      <c r="K19" s="18">
        <v>1</v>
      </c>
      <c r="L19" s="18">
        <v>1.6663957961539984</v>
      </c>
      <c r="M19" s="18">
        <v>1.8280551186138698</v>
      </c>
      <c r="N19" s="18">
        <v>4.980915443940436</v>
      </c>
    </row>
    <row r="20" spans="1:14" ht="21" customHeight="1">
      <c r="A20" s="37"/>
      <c r="B20" s="27"/>
      <c r="C20" s="38"/>
      <c r="D20" s="6">
        <v>2008</v>
      </c>
      <c r="E20" s="18">
        <v>10</v>
      </c>
      <c r="F20" s="18">
        <v>2.9268676621084335</v>
      </c>
      <c r="G20" s="18">
        <v>2.386945642915671</v>
      </c>
      <c r="H20" s="18">
        <v>2.107368912087612</v>
      </c>
      <c r="I20" s="18">
        <v>2.6032671874484095</v>
      </c>
      <c r="J20" s="18">
        <v>2.067316302066155</v>
      </c>
      <c r="K20" s="18">
        <v>1.3873536811442362</v>
      </c>
      <c r="L20" s="18">
        <v>1</v>
      </c>
      <c r="M20" s="18">
        <v>2.0646179048611386</v>
      </c>
      <c r="N20" s="18">
        <v>4.5551629850622035</v>
      </c>
    </row>
    <row r="21" spans="1:14" ht="21" customHeight="1">
      <c r="A21" s="35">
        <v>5</v>
      </c>
      <c r="B21" s="25" t="s">
        <v>61</v>
      </c>
      <c r="C21" s="38">
        <v>0.03</v>
      </c>
      <c r="D21" s="5">
        <v>2006</v>
      </c>
      <c r="E21" s="18">
        <v>4.857142857142859</v>
      </c>
      <c r="F21" s="18">
        <v>1</v>
      </c>
      <c r="G21" s="18">
        <v>4.857142857142859</v>
      </c>
      <c r="H21" s="18">
        <v>2.9285714285714324</v>
      </c>
      <c r="I21" s="18">
        <v>2.2857142857142865</v>
      </c>
      <c r="J21" s="18">
        <v>2.2857142857142865</v>
      </c>
      <c r="K21" s="18">
        <v>6.7857142857142865</v>
      </c>
      <c r="L21" s="18">
        <v>3.571428571428573</v>
      </c>
      <c r="M21" s="18">
        <v>5.5</v>
      </c>
      <c r="N21" s="18">
        <v>10</v>
      </c>
    </row>
    <row r="22" spans="1:14" ht="21" customHeight="1">
      <c r="A22" s="36"/>
      <c r="B22" s="26"/>
      <c r="C22" s="38"/>
      <c r="D22" s="6">
        <v>2007</v>
      </c>
      <c r="E22" s="18">
        <v>7.3</v>
      </c>
      <c r="F22" s="18">
        <v>1</v>
      </c>
      <c r="G22" s="18">
        <v>4.6</v>
      </c>
      <c r="H22" s="18">
        <v>2.8</v>
      </c>
      <c r="I22" s="18">
        <v>5.5</v>
      </c>
      <c r="J22" s="18">
        <v>3.7</v>
      </c>
      <c r="K22" s="18">
        <v>10</v>
      </c>
      <c r="L22" s="18">
        <v>5.5</v>
      </c>
      <c r="M22" s="18">
        <v>7.3</v>
      </c>
      <c r="N22" s="18">
        <v>10</v>
      </c>
    </row>
    <row r="23" spans="1:14" ht="21" customHeight="1">
      <c r="A23" s="37"/>
      <c r="B23" s="27"/>
      <c r="C23" s="38"/>
      <c r="D23" s="6">
        <v>2008</v>
      </c>
      <c r="E23" s="18">
        <v>4.75</v>
      </c>
      <c r="F23" s="18">
        <v>1.75</v>
      </c>
      <c r="G23" s="18">
        <v>7.75</v>
      </c>
      <c r="H23" s="18">
        <v>1</v>
      </c>
      <c r="I23" s="18">
        <v>7</v>
      </c>
      <c r="J23" s="18">
        <v>5.5</v>
      </c>
      <c r="K23" s="18">
        <v>10</v>
      </c>
      <c r="L23" s="18">
        <v>5.5</v>
      </c>
      <c r="M23" s="18">
        <v>7</v>
      </c>
      <c r="N23" s="18">
        <v>8.5</v>
      </c>
    </row>
    <row r="24" spans="1:14" ht="21" customHeight="1">
      <c r="A24" s="35">
        <v>6</v>
      </c>
      <c r="B24" s="25" t="s">
        <v>62</v>
      </c>
      <c r="C24" s="38">
        <v>0.01</v>
      </c>
      <c r="D24" s="5">
        <v>2006</v>
      </c>
      <c r="E24" s="18">
        <v>3.917241379310345</v>
      </c>
      <c r="F24" s="18">
        <v>1</v>
      </c>
      <c r="G24" s="18">
        <v>5.9655172413793105</v>
      </c>
      <c r="H24" s="18">
        <v>2.489655172413793</v>
      </c>
      <c r="I24" s="18">
        <v>3.979310344827586</v>
      </c>
      <c r="J24" s="18">
        <v>3.8551724137931034</v>
      </c>
      <c r="K24" s="18">
        <v>3.296551724137931</v>
      </c>
      <c r="L24" s="18">
        <v>1</v>
      </c>
      <c r="M24" s="18">
        <v>3.979310344827586</v>
      </c>
      <c r="N24" s="18">
        <v>10</v>
      </c>
    </row>
    <row r="25" spans="1:14" ht="21" customHeight="1">
      <c r="A25" s="36"/>
      <c r="B25" s="26"/>
      <c r="C25" s="38"/>
      <c r="D25" s="6">
        <v>2007</v>
      </c>
      <c r="E25" s="18">
        <v>4.543307086614174</v>
      </c>
      <c r="F25" s="18">
        <v>1</v>
      </c>
      <c r="G25" s="18">
        <v>5.960629921259843</v>
      </c>
      <c r="H25" s="18">
        <v>2.4881889763779528</v>
      </c>
      <c r="I25" s="18">
        <v>3.8346456692913384</v>
      </c>
      <c r="J25" s="18">
        <v>4.330708661417323</v>
      </c>
      <c r="K25" s="18">
        <v>3.9763779527559056</v>
      </c>
      <c r="L25" s="18">
        <v>1</v>
      </c>
      <c r="M25" s="18">
        <v>3.5511811023622046</v>
      </c>
      <c r="N25" s="18">
        <v>10</v>
      </c>
    </row>
    <row r="26" spans="1:14" ht="21" customHeight="1">
      <c r="A26" s="37"/>
      <c r="B26" s="27"/>
      <c r="C26" s="38"/>
      <c r="D26" s="6">
        <v>2008</v>
      </c>
      <c r="E26" s="18">
        <v>9.577181208053691</v>
      </c>
      <c r="F26" s="18">
        <v>1</v>
      </c>
      <c r="G26" s="18">
        <v>6.979865771812081</v>
      </c>
      <c r="H26" s="18">
        <v>4.261744966442953</v>
      </c>
      <c r="I26" s="18">
        <v>4.261744966442953</v>
      </c>
      <c r="J26" s="18">
        <v>4.5637583892617455</v>
      </c>
      <c r="K26" s="18">
        <v>3.536912751677852</v>
      </c>
      <c r="L26" s="18">
        <v>1</v>
      </c>
      <c r="M26" s="18">
        <v>5.590604026845637</v>
      </c>
      <c r="N26" s="18">
        <v>10</v>
      </c>
    </row>
    <row r="27" spans="1:14" ht="21" customHeight="1">
      <c r="A27" s="35">
        <v>7</v>
      </c>
      <c r="B27" s="25" t="s">
        <v>63</v>
      </c>
      <c r="C27" s="38">
        <v>0.01</v>
      </c>
      <c r="D27" s="5">
        <v>2006</v>
      </c>
      <c r="E27" s="18">
        <v>7.230769230769231</v>
      </c>
      <c r="F27" s="18">
        <v>1</v>
      </c>
      <c r="G27" s="18">
        <v>6.953846153846153</v>
      </c>
      <c r="H27" s="18">
        <v>4.092307692307694</v>
      </c>
      <c r="I27" s="18">
        <v>5.846153846153846</v>
      </c>
      <c r="J27" s="18">
        <v>5.2</v>
      </c>
      <c r="K27" s="18">
        <v>4.5076923076923086</v>
      </c>
      <c r="L27" s="18">
        <v>2.1538461538461533</v>
      </c>
      <c r="M27" s="18">
        <v>5.8</v>
      </c>
      <c r="N27" s="18">
        <v>10</v>
      </c>
    </row>
    <row r="28" spans="1:14" ht="21" customHeight="1">
      <c r="A28" s="36"/>
      <c r="B28" s="26"/>
      <c r="C28" s="38"/>
      <c r="D28" s="6">
        <v>2007</v>
      </c>
      <c r="E28" s="18">
        <v>7.931677018633539</v>
      </c>
      <c r="F28" s="18">
        <v>1</v>
      </c>
      <c r="G28" s="18">
        <v>8.993788819875775</v>
      </c>
      <c r="H28" s="18">
        <v>3.331055900621119</v>
      </c>
      <c r="I28" s="18">
        <v>7.149068322981366</v>
      </c>
      <c r="J28" s="18">
        <v>6.254658385093167</v>
      </c>
      <c r="K28" s="18">
        <v>5.527950310559007</v>
      </c>
      <c r="L28" s="18">
        <v>2.3975155279503113</v>
      </c>
      <c r="M28" s="18">
        <v>6.534161490683228</v>
      </c>
      <c r="N28" s="18">
        <v>10</v>
      </c>
    </row>
    <row r="29" spans="1:14" ht="21" customHeight="1">
      <c r="A29" s="37"/>
      <c r="B29" s="27"/>
      <c r="C29" s="38"/>
      <c r="D29" s="6">
        <v>2008</v>
      </c>
      <c r="E29" s="18">
        <v>7.72151898734177</v>
      </c>
      <c r="F29" s="18">
        <v>1</v>
      </c>
      <c r="G29" s="18">
        <v>8.063291139240505</v>
      </c>
      <c r="H29" s="18">
        <v>3.791139240506328</v>
      </c>
      <c r="I29" s="18">
        <v>6.297468354430378</v>
      </c>
      <c r="J29" s="18">
        <v>5.784810126582277</v>
      </c>
      <c r="K29" s="18">
        <v>5.670886075949369</v>
      </c>
      <c r="L29" s="18">
        <v>2.424050632911392</v>
      </c>
      <c r="M29" s="18">
        <v>6.525316455696204</v>
      </c>
      <c r="N29" s="18">
        <v>10</v>
      </c>
    </row>
    <row r="30" spans="1:14" ht="21" customHeight="1">
      <c r="A30" s="35">
        <v>8</v>
      </c>
      <c r="B30" s="25" t="s">
        <v>64</v>
      </c>
      <c r="C30" s="38">
        <v>0.01</v>
      </c>
      <c r="D30" s="5">
        <v>2006</v>
      </c>
      <c r="E30" s="18">
        <v>8.26923076923077</v>
      </c>
      <c r="F30" s="18">
        <v>1</v>
      </c>
      <c r="G30" s="18">
        <v>6.53846153846154</v>
      </c>
      <c r="H30" s="18">
        <v>4.461538461538462</v>
      </c>
      <c r="I30" s="18">
        <v>5.846153846153848</v>
      </c>
      <c r="J30" s="18">
        <v>5.846153846153848</v>
      </c>
      <c r="K30" s="18">
        <v>6.53846153846154</v>
      </c>
      <c r="L30" s="18">
        <v>1</v>
      </c>
      <c r="M30" s="18">
        <v>8.615384615384617</v>
      </c>
      <c r="N30" s="18">
        <v>10</v>
      </c>
    </row>
    <row r="31" spans="1:14" ht="21" customHeight="1">
      <c r="A31" s="36"/>
      <c r="B31" s="26"/>
      <c r="C31" s="38"/>
      <c r="D31" s="6">
        <v>2007</v>
      </c>
      <c r="E31" s="18">
        <v>8.5</v>
      </c>
      <c r="F31" s="18">
        <v>1</v>
      </c>
      <c r="G31" s="18">
        <v>5.125</v>
      </c>
      <c r="H31" s="18">
        <v>6.25</v>
      </c>
      <c r="I31" s="18">
        <v>5.125</v>
      </c>
      <c r="J31" s="18">
        <v>6.625</v>
      </c>
      <c r="K31" s="18">
        <v>7.375</v>
      </c>
      <c r="L31" s="18">
        <v>1.375</v>
      </c>
      <c r="M31" s="18">
        <v>8.875</v>
      </c>
      <c r="N31" s="18">
        <v>10</v>
      </c>
    </row>
    <row r="32" spans="1:14" ht="21" customHeight="1">
      <c r="A32" s="37"/>
      <c r="B32" s="27"/>
      <c r="C32" s="38"/>
      <c r="D32" s="6">
        <v>2008</v>
      </c>
      <c r="E32" s="18">
        <v>8.333333333333334</v>
      </c>
      <c r="F32" s="18">
        <v>1</v>
      </c>
      <c r="G32" s="18">
        <v>6.333333333333334</v>
      </c>
      <c r="H32" s="18">
        <v>7.333333333333334</v>
      </c>
      <c r="I32" s="18">
        <v>5.666666666666668</v>
      </c>
      <c r="J32" s="18">
        <v>8</v>
      </c>
      <c r="K32" s="18">
        <v>9.333333333333332</v>
      </c>
      <c r="L32" s="18">
        <v>2.333333333333334</v>
      </c>
      <c r="M32" s="18">
        <v>9.333333333333332</v>
      </c>
      <c r="N32" s="18">
        <v>10</v>
      </c>
    </row>
    <row r="33" spans="1:14" ht="21" customHeight="1">
      <c r="A33" s="48" t="s">
        <v>154</v>
      </c>
      <c r="B33" s="29" t="s">
        <v>155</v>
      </c>
      <c r="C33" s="45">
        <f>SUM(C36:C104)</f>
        <v>0.22000000000000003</v>
      </c>
      <c r="D33" s="5">
        <v>2006</v>
      </c>
      <c r="E33" s="7">
        <f aca="true" t="shared" si="6" ref="E33:N33">(E36*$C$36+E39*$C$39+E42*$C$42+E45*$C$45+E48*$C$48+E51*$C$51+E54*$C$54+E57*$C$57+E60*$C$60+E63*$C$63+E66*$C$66+E69*$C$69+E72*$C$72+E75*$C$75+E78*$C$78+E81*$C$81+E84*$C$84+E87*$C$87+E90*$C$90+E93*$C$93+E96*$C$96+E99*$C$99+E102*$C$102)/$C$33</f>
        <v>8.249694362471091</v>
      </c>
      <c r="F33" s="7">
        <f t="shared" si="6"/>
        <v>2.44161326913729</v>
      </c>
      <c r="G33" s="7">
        <f t="shared" si="6"/>
        <v>4.301220408100982</v>
      </c>
      <c r="H33" s="7">
        <f t="shared" si="6"/>
        <v>3.833244390065887</v>
      </c>
      <c r="I33" s="7">
        <f t="shared" si="6"/>
        <v>3.2809192688285744</v>
      </c>
      <c r="J33" s="7">
        <f t="shared" si="6"/>
        <v>3.2869371734678356</v>
      </c>
      <c r="K33" s="7">
        <f t="shared" si="6"/>
        <v>2.6423625696583586</v>
      </c>
      <c r="L33" s="7">
        <f t="shared" si="6"/>
        <v>3.4613855717215642</v>
      </c>
      <c r="M33" s="7">
        <f t="shared" si="6"/>
        <v>3.0710993715083807</v>
      </c>
      <c r="N33" s="7">
        <f t="shared" si="6"/>
        <v>1.8515986536700237</v>
      </c>
    </row>
    <row r="34" spans="1:14" ht="21" customHeight="1">
      <c r="A34" s="49"/>
      <c r="B34" s="30"/>
      <c r="C34" s="46"/>
      <c r="D34" s="6">
        <v>2007</v>
      </c>
      <c r="E34" s="7">
        <f aca="true" t="shared" si="7" ref="E34:N34">(E37*$C$36+E40*$C$39+E43*$C$42+E46*$C$45+E49*$C$48+E52*$C$51+E55*$C$54+E58*$C$57+E61*$C$60+E64*$C$63+E67*$C$66+E70*$C$69+E73*$C$72+E76*$C$75+E79*$C$78+E82*$C$81+E85*$C$84+E88*$C$87+E91*$C$90+E94*$C$93+E97*$C$96+E100*$C$99+E103*$C$102)/$C$33</f>
        <v>8.252166389502971</v>
      </c>
      <c r="F34" s="7">
        <f t="shared" si="7"/>
        <v>2.4167026771831446</v>
      </c>
      <c r="G34" s="7">
        <f t="shared" si="7"/>
        <v>4.1603592735070585</v>
      </c>
      <c r="H34" s="7">
        <f t="shared" si="7"/>
        <v>3.719701313704346</v>
      </c>
      <c r="I34" s="7">
        <f t="shared" si="7"/>
        <v>3.2905180198745763</v>
      </c>
      <c r="J34" s="7">
        <f t="shared" si="7"/>
        <v>3.56128075696776</v>
      </c>
      <c r="K34" s="7">
        <f t="shared" si="7"/>
        <v>2.645692857080775</v>
      </c>
      <c r="L34" s="7">
        <f t="shared" si="7"/>
        <v>3.439061915081751</v>
      </c>
      <c r="M34" s="7">
        <f t="shared" si="7"/>
        <v>3.0820523988658564</v>
      </c>
      <c r="N34" s="7">
        <f t="shared" si="7"/>
        <v>2.4107965078369924</v>
      </c>
    </row>
    <row r="35" spans="1:14" ht="21" customHeight="1">
      <c r="A35" s="50"/>
      <c r="B35" s="31"/>
      <c r="C35" s="47"/>
      <c r="D35" s="6">
        <v>2008</v>
      </c>
      <c r="E35" s="7">
        <f aca="true" t="shared" si="8" ref="E35:N35">(E38*$C$36+E41*$C$39+E44*$C$42+E47*$C$45+E50*$C$48+E53*$C$51+E56*$C$54+E59*$C$57+E62*$C$60+E65*$C$63+E68*$C$66+E71*$C$69+E74*$C$72+E77*$C$75+E80*$C$78+E83*$C$81+E86*$C$84+E89*$C$87+E92*$C$90+E95*$C$93+E98*$C$96+E101*$C$99+E104*$C$102)/$C$33</f>
        <v>8.226643633057344</v>
      </c>
      <c r="F35" s="7">
        <f t="shared" si="8"/>
        <v>2.411230212351321</v>
      </c>
      <c r="G35" s="7">
        <f t="shared" si="8"/>
        <v>3.402366445056673</v>
      </c>
      <c r="H35" s="7">
        <f t="shared" si="8"/>
        <v>3.6853872988229206</v>
      </c>
      <c r="I35" s="7">
        <f t="shared" si="8"/>
        <v>3.680798915509224</v>
      </c>
      <c r="J35" s="7">
        <f t="shared" si="8"/>
        <v>3.6360229954157632</v>
      </c>
      <c r="K35" s="7">
        <f t="shared" si="8"/>
        <v>2.583302263940652</v>
      </c>
      <c r="L35" s="7">
        <f t="shared" si="8"/>
        <v>3.5120542029226045</v>
      </c>
      <c r="M35" s="7">
        <f t="shared" si="8"/>
        <v>3.3597651879941575</v>
      </c>
      <c r="N35" s="7">
        <f t="shared" si="8"/>
        <v>2.4842269319394017</v>
      </c>
    </row>
    <row r="36" spans="1:14" ht="21" customHeight="1">
      <c r="A36" s="35">
        <v>9</v>
      </c>
      <c r="B36" s="32" t="s">
        <v>65</v>
      </c>
      <c r="C36" s="38">
        <v>0.09</v>
      </c>
      <c r="D36" s="5">
        <v>2006</v>
      </c>
      <c r="E36" s="18">
        <v>10</v>
      </c>
      <c r="F36" s="18">
        <v>1</v>
      </c>
      <c r="G36" s="18">
        <v>2.9851384751586343</v>
      </c>
      <c r="H36" s="18">
        <v>2.447392229298411</v>
      </c>
      <c r="I36" s="18">
        <v>2.7395051720476262</v>
      </c>
      <c r="J36" s="18">
        <v>2.0743489410594</v>
      </c>
      <c r="K36" s="18">
        <v>1.4953269709816146</v>
      </c>
      <c r="L36" s="18">
        <v>1.4582141096471486</v>
      </c>
      <c r="M36" s="18">
        <v>2.1819621218585423</v>
      </c>
      <c r="N36" s="18">
        <v>1.2901786587360198</v>
      </c>
    </row>
    <row r="37" spans="1:14" ht="21" customHeight="1">
      <c r="A37" s="36"/>
      <c r="B37" s="33"/>
      <c r="C37" s="38"/>
      <c r="D37" s="6">
        <v>2007</v>
      </c>
      <c r="E37" s="18">
        <v>10</v>
      </c>
      <c r="F37" s="18">
        <v>1</v>
      </c>
      <c r="G37" s="18">
        <v>2.840069249604517</v>
      </c>
      <c r="H37" s="18">
        <v>2.3102600941012565</v>
      </c>
      <c r="I37" s="18">
        <v>2.7838145809017387</v>
      </c>
      <c r="J37" s="18">
        <v>2.1361229984974495</v>
      </c>
      <c r="K37" s="18">
        <v>1.518186942072366</v>
      </c>
      <c r="L37" s="18">
        <v>1.398737819438353</v>
      </c>
      <c r="M37" s="18">
        <v>2.200760325096858</v>
      </c>
      <c r="N37" s="18">
        <v>1.3326328157195684</v>
      </c>
    </row>
    <row r="38" spans="1:14" ht="21" customHeight="1">
      <c r="A38" s="37"/>
      <c r="B38" s="34"/>
      <c r="C38" s="38"/>
      <c r="D38" s="6">
        <v>2008</v>
      </c>
      <c r="E38" s="18">
        <v>10</v>
      </c>
      <c r="F38" s="18">
        <v>1</v>
      </c>
      <c r="G38" s="18">
        <v>2.772223718777525</v>
      </c>
      <c r="H38" s="18">
        <v>2.285415169748865</v>
      </c>
      <c r="I38" s="18">
        <v>2.973168772002329</v>
      </c>
      <c r="J38" s="18">
        <v>2.370744564552769</v>
      </c>
      <c r="K38" s="18">
        <v>1.4646819156246444</v>
      </c>
      <c r="L38" s="18">
        <v>1.4019274945315516</v>
      </c>
      <c r="M38" s="18">
        <v>2.221558487905198</v>
      </c>
      <c r="N38" s="18">
        <v>1.4782406884132402</v>
      </c>
    </row>
    <row r="39" spans="1:14" ht="21" customHeight="1">
      <c r="A39" s="35">
        <v>10</v>
      </c>
      <c r="B39" s="25" t="s">
        <v>66</v>
      </c>
      <c r="C39" s="38">
        <v>0.01</v>
      </c>
      <c r="D39" s="5">
        <v>2006</v>
      </c>
      <c r="E39" s="18">
        <v>1</v>
      </c>
      <c r="F39" s="18">
        <v>1</v>
      </c>
      <c r="G39" s="18">
        <v>1</v>
      </c>
      <c r="H39" s="18">
        <v>1</v>
      </c>
      <c r="I39" s="18">
        <v>1</v>
      </c>
      <c r="J39" s="18">
        <v>1</v>
      </c>
      <c r="K39" s="18">
        <v>1</v>
      </c>
      <c r="L39" s="18">
        <v>7</v>
      </c>
      <c r="M39" s="18">
        <v>1</v>
      </c>
      <c r="N39" s="18">
        <v>1</v>
      </c>
    </row>
    <row r="40" spans="1:14" ht="21" customHeight="1">
      <c r="A40" s="36"/>
      <c r="B40" s="26"/>
      <c r="C40" s="38"/>
      <c r="D40" s="6">
        <v>2007</v>
      </c>
      <c r="E40" s="18">
        <v>1</v>
      </c>
      <c r="F40" s="18">
        <v>1</v>
      </c>
      <c r="G40" s="18">
        <v>1</v>
      </c>
      <c r="H40" s="18">
        <v>1</v>
      </c>
      <c r="I40" s="18">
        <v>1</v>
      </c>
      <c r="J40" s="18">
        <v>7</v>
      </c>
      <c r="K40" s="18">
        <v>1</v>
      </c>
      <c r="L40" s="18">
        <v>7</v>
      </c>
      <c r="M40" s="18">
        <v>1</v>
      </c>
      <c r="N40" s="18">
        <v>1</v>
      </c>
    </row>
    <row r="41" spans="1:14" ht="21" customHeight="1">
      <c r="A41" s="37"/>
      <c r="B41" s="27"/>
      <c r="C41" s="38"/>
      <c r="D41" s="6">
        <v>2008</v>
      </c>
      <c r="E41" s="18">
        <v>1</v>
      </c>
      <c r="F41" s="18">
        <v>1</v>
      </c>
      <c r="G41" s="18">
        <v>1</v>
      </c>
      <c r="H41" s="18">
        <v>1</v>
      </c>
      <c r="I41" s="18">
        <v>7</v>
      </c>
      <c r="J41" s="18">
        <v>7</v>
      </c>
      <c r="K41" s="18">
        <v>1</v>
      </c>
      <c r="L41" s="18">
        <v>7</v>
      </c>
      <c r="M41" s="18">
        <v>7</v>
      </c>
      <c r="N41" s="18">
        <v>1</v>
      </c>
    </row>
    <row r="42" spans="1:14" ht="21" customHeight="1">
      <c r="A42" s="35">
        <v>11</v>
      </c>
      <c r="B42" s="32" t="s">
        <v>67</v>
      </c>
      <c r="C42" s="38">
        <v>0.0184</v>
      </c>
      <c r="D42" s="5">
        <v>2006</v>
      </c>
      <c r="E42" s="18">
        <v>1</v>
      </c>
      <c r="F42" s="18">
        <v>2.0812905147363434</v>
      </c>
      <c r="G42" s="18">
        <v>10</v>
      </c>
      <c r="H42" s="18">
        <v>9.736641899126735</v>
      </c>
      <c r="I42" s="18">
        <v>1.9635276177751477</v>
      </c>
      <c r="J42" s="18">
        <v>3.3644908047629176</v>
      </c>
      <c r="K42" s="18">
        <v>2.772890163945503</v>
      </c>
      <c r="L42" s="18">
        <v>2.772695059232523</v>
      </c>
      <c r="M42" s="18">
        <v>2.801765403375485</v>
      </c>
      <c r="N42" s="18">
        <v>1.249371976882088</v>
      </c>
    </row>
    <row r="43" spans="1:14" ht="21" customHeight="1">
      <c r="A43" s="36"/>
      <c r="B43" s="33"/>
      <c r="C43" s="38"/>
      <c r="D43" s="6">
        <v>2007</v>
      </c>
      <c r="E43" s="18">
        <v>1</v>
      </c>
      <c r="F43" s="18">
        <v>2.110705029106941</v>
      </c>
      <c r="G43" s="18">
        <v>10</v>
      </c>
      <c r="H43" s="18">
        <v>9.763629177885875</v>
      </c>
      <c r="I43" s="18">
        <v>2.075215398371055</v>
      </c>
      <c r="J43" s="18">
        <v>3.489335841469792</v>
      </c>
      <c r="K43" s="18">
        <v>3.0053651578324505</v>
      </c>
      <c r="L43" s="18">
        <v>2.5200981844990924</v>
      </c>
      <c r="M43" s="18">
        <v>2.966056621519708</v>
      </c>
      <c r="N43" s="18">
        <v>1.2798648727711595</v>
      </c>
    </row>
    <row r="44" spans="1:14" ht="21" customHeight="1">
      <c r="A44" s="37"/>
      <c r="B44" s="34"/>
      <c r="C44" s="38"/>
      <c r="D44" s="6">
        <v>2008</v>
      </c>
      <c r="E44" s="18">
        <v>1</v>
      </c>
      <c r="F44" s="18">
        <v>2.1255069922912115</v>
      </c>
      <c r="G44" s="18">
        <v>2.05922077936656</v>
      </c>
      <c r="H44" s="18">
        <v>10</v>
      </c>
      <c r="I44" s="18">
        <v>2.248002234651814</v>
      </c>
      <c r="J44" s="18">
        <v>3.795130770260757</v>
      </c>
      <c r="K44" s="18">
        <v>2.6984309469239323</v>
      </c>
      <c r="L44" s="18">
        <v>3.701003146045026</v>
      </c>
      <c r="M44" s="18">
        <v>3.23367746314532</v>
      </c>
      <c r="N44" s="18">
        <v>1.3782371729773377</v>
      </c>
    </row>
    <row r="45" spans="1:14" ht="21" customHeight="1">
      <c r="A45" s="35">
        <v>12</v>
      </c>
      <c r="B45" s="25" t="s">
        <v>68</v>
      </c>
      <c r="C45" s="38">
        <v>0.0046</v>
      </c>
      <c r="D45" s="5">
        <v>2006</v>
      </c>
      <c r="E45" s="18">
        <v>0</v>
      </c>
      <c r="F45" s="18">
        <v>7</v>
      </c>
      <c r="G45" s="18">
        <v>1</v>
      </c>
      <c r="H45" s="18">
        <v>1</v>
      </c>
      <c r="I45" s="18">
        <v>4</v>
      </c>
      <c r="J45" s="18">
        <v>4</v>
      </c>
      <c r="K45" s="18">
        <v>4</v>
      </c>
      <c r="L45" s="18">
        <v>4</v>
      </c>
      <c r="M45" s="18">
        <v>4</v>
      </c>
      <c r="N45" s="18">
        <v>4</v>
      </c>
    </row>
    <row r="46" spans="1:14" ht="21" customHeight="1">
      <c r="A46" s="36"/>
      <c r="B46" s="26"/>
      <c r="C46" s="38"/>
      <c r="D46" s="6">
        <v>2007</v>
      </c>
      <c r="E46" s="18">
        <v>0</v>
      </c>
      <c r="F46" s="18">
        <v>7</v>
      </c>
      <c r="G46" s="18">
        <v>1</v>
      </c>
      <c r="H46" s="18">
        <v>1</v>
      </c>
      <c r="I46" s="18">
        <v>4</v>
      </c>
      <c r="J46" s="18">
        <v>4</v>
      </c>
      <c r="K46" s="18">
        <v>4</v>
      </c>
      <c r="L46" s="18">
        <v>4</v>
      </c>
      <c r="M46" s="18">
        <v>4</v>
      </c>
      <c r="N46" s="18">
        <v>4</v>
      </c>
    </row>
    <row r="47" spans="1:14" ht="21" customHeight="1">
      <c r="A47" s="37"/>
      <c r="B47" s="27"/>
      <c r="C47" s="38"/>
      <c r="D47" s="6">
        <v>2008</v>
      </c>
      <c r="E47" s="18">
        <v>0</v>
      </c>
      <c r="F47" s="18">
        <v>7</v>
      </c>
      <c r="G47" s="18">
        <v>1</v>
      </c>
      <c r="H47" s="18">
        <v>1</v>
      </c>
      <c r="I47" s="18">
        <v>4</v>
      </c>
      <c r="J47" s="18">
        <v>4</v>
      </c>
      <c r="K47" s="18">
        <v>4</v>
      </c>
      <c r="L47" s="18">
        <v>4</v>
      </c>
      <c r="M47" s="18">
        <v>4</v>
      </c>
      <c r="N47" s="18">
        <v>4</v>
      </c>
    </row>
    <row r="48" spans="1:14" ht="21" customHeight="1">
      <c r="A48" s="35">
        <v>13</v>
      </c>
      <c r="B48" s="32" t="s">
        <v>69</v>
      </c>
      <c r="C48" s="38">
        <v>0.0108</v>
      </c>
      <c r="D48" s="5">
        <v>2006</v>
      </c>
      <c r="E48" s="18">
        <v>10</v>
      </c>
      <c r="F48" s="18">
        <v>1.3894679361797322</v>
      </c>
      <c r="G48" s="18">
        <v>1</v>
      </c>
      <c r="H48" s="18">
        <v>2.7214483075704834</v>
      </c>
      <c r="I48" s="18">
        <v>2.640083181148627</v>
      </c>
      <c r="J48" s="18">
        <v>2.3423940992664756</v>
      </c>
      <c r="K48" s="18">
        <v>1.4052805510261979</v>
      </c>
      <c r="L48" s="18">
        <v>2.0910985976696304</v>
      </c>
      <c r="M48" s="18">
        <v>1.6169208867781824</v>
      </c>
      <c r="N48" s="18">
        <v>1.1714224460385725</v>
      </c>
    </row>
    <row r="49" spans="1:14" ht="21" customHeight="1">
      <c r="A49" s="36"/>
      <c r="B49" s="33"/>
      <c r="C49" s="38"/>
      <c r="D49" s="6">
        <v>2007</v>
      </c>
      <c r="E49" s="18">
        <v>10</v>
      </c>
      <c r="F49" s="18">
        <v>1.3059112865779454</v>
      </c>
      <c r="G49" s="18">
        <v>1</v>
      </c>
      <c r="H49" s="18">
        <v>2.423162099163794</v>
      </c>
      <c r="I49" s="18">
        <v>2.301403260104168</v>
      </c>
      <c r="J49" s="18">
        <v>2.2055001537258114</v>
      </c>
      <c r="K49" s="18">
        <v>1.3481687811356644</v>
      </c>
      <c r="L49" s="18">
        <v>1.9795217355033259</v>
      </c>
      <c r="M49" s="18">
        <v>1.5382183405348644</v>
      </c>
      <c r="N49" s="18">
        <v>1.1987105944135574</v>
      </c>
    </row>
    <row r="50" spans="1:14" ht="21" customHeight="1">
      <c r="A50" s="37"/>
      <c r="B50" s="34"/>
      <c r="C50" s="38"/>
      <c r="D50" s="6">
        <v>2008</v>
      </c>
      <c r="E50" s="18">
        <v>10</v>
      </c>
      <c r="F50" s="18">
        <v>1.2600339174674957</v>
      </c>
      <c r="G50" s="18">
        <v>1</v>
      </c>
      <c r="H50" s="18">
        <v>2.2450990944111053</v>
      </c>
      <c r="I50" s="18">
        <v>2.3243501725822573</v>
      </c>
      <c r="J50" s="18">
        <v>2.1592569697400785</v>
      </c>
      <c r="K50" s="18">
        <v>1.3626061792684159</v>
      </c>
      <c r="L50" s="18">
        <v>1.9782354727668192</v>
      </c>
      <c r="M50" s="18">
        <v>1.5009067821832216</v>
      </c>
      <c r="N50" s="18">
        <v>1.2383154839228958</v>
      </c>
    </row>
    <row r="51" spans="1:14" ht="21" customHeight="1">
      <c r="A51" s="35">
        <v>14</v>
      </c>
      <c r="B51" s="25" t="s">
        <v>70</v>
      </c>
      <c r="C51" s="38">
        <v>0.0027</v>
      </c>
      <c r="D51" s="5">
        <v>2006</v>
      </c>
      <c r="E51" s="18">
        <v>1</v>
      </c>
      <c r="F51" s="18">
        <v>1</v>
      </c>
      <c r="G51" s="18">
        <v>0</v>
      </c>
      <c r="H51" s="18">
        <v>1</v>
      </c>
      <c r="I51" s="18">
        <v>1</v>
      </c>
      <c r="J51" s="18">
        <v>1</v>
      </c>
      <c r="K51" s="18">
        <v>1</v>
      </c>
      <c r="L51" s="18">
        <v>1</v>
      </c>
      <c r="M51" s="18">
        <v>1</v>
      </c>
      <c r="N51" s="18">
        <v>1</v>
      </c>
    </row>
    <row r="52" spans="1:14" ht="21" customHeight="1">
      <c r="A52" s="36"/>
      <c r="B52" s="26"/>
      <c r="C52" s="38"/>
      <c r="D52" s="6">
        <v>2007</v>
      </c>
      <c r="E52" s="18">
        <v>1</v>
      </c>
      <c r="F52" s="18">
        <v>1</v>
      </c>
      <c r="G52" s="18">
        <v>0</v>
      </c>
      <c r="H52" s="18">
        <v>1</v>
      </c>
      <c r="I52" s="18">
        <v>1</v>
      </c>
      <c r="J52" s="18">
        <v>1</v>
      </c>
      <c r="K52" s="18">
        <v>1</v>
      </c>
      <c r="L52" s="18">
        <v>7</v>
      </c>
      <c r="M52" s="18">
        <v>1</v>
      </c>
      <c r="N52" s="18">
        <v>1</v>
      </c>
    </row>
    <row r="53" spans="1:14" ht="21" customHeight="1">
      <c r="A53" s="37"/>
      <c r="B53" s="27"/>
      <c r="C53" s="38"/>
      <c r="D53" s="6">
        <v>2008</v>
      </c>
      <c r="E53" s="18">
        <v>1</v>
      </c>
      <c r="F53" s="18">
        <v>1</v>
      </c>
      <c r="G53" s="18">
        <v>0</v>
      </c>
      <c r="H53" s="18">
        <v>1</v>
      </c>
      <c r="I53" s="18">
        <v>1</v>
      </c>
      <c r="J53" s="18">
        <v>1</v>
      </c>
      <c r="K53" s="18">
        <v>1</v>
      </c>
      <c r="L53" s="18">
        <v>7</v>
      </c>
      <c r="M53" s="18">
        <v>1</v>
      </c>
      <c r="N53" s="18">
        <v>1</v>
      </c>
    </row>
    <row r="54" spans="1:14" ht="21" customHeight="1">
      <c r="A54" s="35">
        <v>15</v>
      </c>
      <c r="B54" s="32" t="s">
        <v>71</v>
      </c>
      <c r="C54" s="38">
        <v>0.01116</v>
      </c>
      <c r="D54" s="5">
        <v>2006</v>
      </c>
      <c r="E54" s="18">
        <v>10</v>
      </c>
      <c r="F54" s="18">
        <v>1.6829575622664588</v>
      </c>
      <c r="G54" s="18">
        <v>6.447110258988731</v>
      </c>
      <c r="H54" s="18">
        <v>1</v>
      </c>
      <c r="I54" s="18">
        <v>2.88994586872676</v>
      </c>
      <c r="J54" s="18">
        <v>3.197629827052208</v>
      </c>
      <c r="K54" s="18">
        <v>2.0079391242882343</v>
      </c>
      <c r="L54" s="18">
        <v>2.8540974275762108</v>
      </c>
      <c r="M54" s="18">
        <v>2.204735681424016</v>
      </c>
      <c r="N54" s="18">
        <v>1.3086695498696166</v>
      </c>
    </row>
    <row r="55" spans="1:14" ht="21" customHeight="1">
      <c r="A55" s="36"/>
      <c r="B55" s="33"/>
      <c r="C55" s="38"/>
      <c r="D55" s="6">
        <v>2007</v>
      </c>
      <c r="E55" s="18">
        <v>10</v>
      </c>
      <c r="F55" s="18">
        <v>1.5862620136177865</v>
      </c>
      <c r="G55" s="18">
        <v>5.8697229435724365</v>
      </c>
      <c r="H55" s="18">
        <v>1</v>
      </c>
      <c r="I55" s="18">
        <v>2.8555639823967027</v>
      </c>
      <c r="J55" s="18">
        <v>2.989353267050459</v>
      </c>
      <c r="K55" s="18">
        <v>1.7316306751470347</v>
      </c>
      <c r="L55" s="18">
        <v>2.5393664225127566</v>
      </c>
      <c r="M55" s="18">
        <v>2.160838956902306</v>
      </c>
      <c r="N55" s="18">
        <v>1.334855507119959</v>
      </c>
    </row>
    <row r="56" spans="1:14" ht="21" customHeight="1">
      <c r="A56" s="37"/>
      <c r="B56" s="34"/>
      <c r="C56" s="38"/>
      <c r="D56" s="6">
        <v>2008</v>
      </c>
      <c r="E56" s="18">
        <v>10</v>
      </c>
      <c r="F56" s="18">
        <v>1.427947980920973</v>
      </c>
      <c r="G56" s="18">
        <v>4.776855211148459</v>
      </c>
      <c r="H56" s="18">
        <v>1</v>
      </c>
      <c r="I56" s="18">
        <v>3.101749282161894</v>
      </c>
      <c r="J56" s="18">
        <v>2.9461894690254837</v>
      </c>
      <c r="K56" s="18">
        <v>1.645559831598424</v>
      </c>
      <c r="L56" s="18">
        <v>2.3860818953281493</v>
      </c>
      <c r="M56" s="18">
        <v>1.9318454075008868</v>
      </c>
      <c r="N56" s="18">
        <v>1.3471914088738242</v>
      </c>
    </row>
    <row r="57" spans="1:14" ht="21" customHeight="1">
      <c r="A57" s="35">
        <v>16</v>
      </c>
      <c r="B57" s="25" t="s">
        <v>72</v>
      </c>
      <c r="C57" s="38">
        <v>0.00124</v>
      </c>
      <c r="D57" s="5">
        <v>2006</v>
      </c>
      <c r="E57" s="18">
        <v>1</v>
      </c>
      <c r="F57" s="18">
        <v>1</v>
      </c>
      <c r="G57" s="18">
        <v>1</v>
      </c>
      <c r="H57" s="18">
        <v>0</v>
      </c>
      <c r="I57" s="18">
        <v>1</v>
      </c>
      <c r="J57" s="18">
        <v>1</v>
      </c>
      <c r="K57" s="18">
        <v>1</v>
      </c>
      <c r="L57" s="18">
        <v>1</v>
      </c>
      <c r="M57" s="18">
        <v>1</v>
      </c>
      <c r="N57" s="18">
        <v>1</v>
      </c>
    </row>
    <row r="58" spans="1:14" ht="21" customHeight="1">
      <c r="A58" s="36"/>
      <c r="B58" s="26"/>
      <c r="C58" s="38"/>
      <c r="D58" s="6">
        <v>2007</v>
      </c>
      <c r="E58" s="18">
        <v>1</v>
      </c>
      <c r="F58" s="18">
        <v>1</v>
      </c>
      <c r="G58" s="18">
        <v>1</v>
      </c>
      <c r="H58" s="18">
        <v>0</v>
      </c>
      <c r="I58" s="18">
        <v>1</v>
      </c>
      <c r="J58" s="18">
        <v>1</v>
      </c>
      <c r="K58" s="18">
        <v>1</v>
      </c>
      <c r="L58" s="18">
        <v>1</v>
      </c>
      <c r="M58" s="18">
        <v>1</v>
      </c>
      <c r="N58" s="18">
        <v>1</v>
      </c>
    </row>
    <row r="59" spans="1:14" ht="21" customHeight="1">
      <c r="A59" s="37"/>
      <c r="B59" s="27"/>
      <c r="C59" s="38"/>
      <c r="D59" s="6">
        <v>2008</v>
      </c>
      <c r="E59" s="18">
        <v>1</v>
      </c>
      <c r="F59" s="18">
        <v>1</v>
      </c>
      <c r="G59" s="18">
        <v>1</v>
      </c>
      <c r="H59" s="18">
        <v>0</v>
      </c>
      <c r="I59" s="18">
        <v>1</v>
      </c>
      <c r="J59" s="18">
        <v>1</v>
      </c>
      <c r="K59" s="18">
        <v>1</v>
      </c>
      <c r="L59" s="18">
        <v>1</v>
      </c>
      <c r="M59" s="18">
        <v>1</v>
      </c>
      <c r="N59" s="18">
        <v>1</v>
      </c>
    </row>
    <row r="60" spans="1:14" ht="21" customHeight="1">
      <c r="A60" s="35">
        <v>17</v>
      </c>
      <c r="B60" s="32" t="s">
        <v>73</v>
      </c>
      <c r="C60" s="38">
        <v>0.0022500000000000003</v>
      </c>
      <c r="D60" s="5">
        <v>2006</v>
      </c>
      <c r="E60" s="18">
        <v>6.952648242295549</v>
      </c>
      <c r="F60" s="18">
        <v>1.3106879316311824</v>
      </c>
      <c r="G60" s="18">
        <v>3.579359501668817</v>
      </c>
      <c r="H60" s="18">
        <v>2.18762169643617</v>
      </c>
      <c r="I60" s="18">
        <v>1</v>
      </c>
      <c r="J60" s="18">
        <v>3.864109086487887</v>
      </c>
      <c r="K60" s="18">
        <v>1.2552995370993187</v>
      </c>
      <c r="L60" s="18">
        <v>10</v>
      </c>
      <c r="M60" s="18">
        <v>3.67589338384088</v>
      </c>
      <c r="N60" s="18">
        <v>1.7594993819150446</v>
      </c>
    </row>
    <row r="61" spans="1:14" ht="21" customHeight="1">
      <c r="A61" s="36"/>
      <c r="B61" s="33"/>
      <c r="C61" s="38"/>
      <c r="D61" s="6">
        <v>2007</v>
      </c>
      <c r="E61" s="18">
        <v>8.827488564827132</v>
      </c>
      <c r="F61" s="18">
        <v>1.4047856520340243</v>
      </c>
      <c r="G61" s="18">
        <v>3.9238596683131943</v>
      </c>
      <c r="H61" s="18">
        <v>2.3779569414522554</v>
      </c>
      <c r="I61" s="18">
        <v>1</v>
      </c>
      <c r="J61" s="18">
        <v>6.864689915757493</v>
      </c>
      <c r="K61" s="18">
        <v>1.329137970862584</v>
      </c>
      <c r="L61" s="18">
        <v>10</v>
      </c>
      <c r="M61" s="18">
        <v>4.921178152954015</v>
      </c>
      <c r="N61" s="18">
        <v>1.90934553490968</v>
      </c>
    </row>
    <row r="62" spans="1:14" ht="21" customHeight="1">
      <c r="A62" s="37"/>
      <c r="B62" s="34"/>
      <c r="C62" s="38"/>
      <c r="D62" s="6">
        <v>2008</v>
      </c>
      <c r="E62" s="18">
        <v>6.713967492810361</v>
      </c>
      <c r="F62" s="18">
        <v>1.9255311906554424</v>
      </c>
      <c r="G62" s="18">
        <v>3.824377258443207</v>
      </c>
      <c r="H62" s="18">
        <v>2.091055849274925</v>
      </c>
      <c r="I62" s="18">
        <v>1</v>
      </c>
      <c r="J62" s="18">
        <v>4.872476074805325</v>
      </c>
      <c r="K62" s="18">
        <v>1.312898865799897</v>
      </c>
      <c r="L62" s="18">
        <v>10</v>
      </c>
      <c r="M62" s="18">
        <v>3.456460843468696</v>
      </c>
      <c r="N62" s="18">
        <v>1.2614529776008152</v>
      </c>
    </row>
    <row r="63" spans="1:14" ht="21" customHeight="1">
      <c r="A63" s="35">
        <v>18</v>
      </c>
      <c r="B63" s="25" t="s">
        <v>74</v>
      </c>
      <c r="C63" s="38">
        <v>0.00025</v>
      </c>
      <c r="D63" s="5">
        <v>2006</v>
      </c>
      <c r="E63" s="18">
        <v>4</v>
      </c>
      <c r="F63" s="18">
        <v>1</v>
      </c>
      <c r="G63" s="18">
        <v>1</v>
      </c>
      <c r="H63" s="18">
        <v>1</v>
      </c>
      <c r="I63" s="18">
        <v>0</v>
      </c>
      <c r="J63" s="18">
        <v>7</v>
      </c>
      <c r="K63" s="18">
        <v>7</v>
      </c>
      <c r="L63" s="18">
        <v>7</v>
      </c>
      <c r="M63" s="18">
        <v>7</v>
      </c>
      <c r="N63" s="18">
        <v>7</v>
      </c>
    </row>
    <row r="64" spans="1:14" ht="21" customHeight="1">
      <c r="A64" s="36"/>
      <c r="B64" s="26"/>
      <c r="C64" s="38"/>
      <c r="D64" s="6">
        <v>2007</v>
      </c>
      <c r="E64" s="18">
        <v>4</v>
      </c>
      <c r="F64" s="18">
        <v>1</v>
      </c>
      <c r="G64" s="18">
        <v>1</v>
      </c>
      <c r="H64" s="18">
        <v>1</v>
      </c>
      <c r="I64" s="18">
        <v>0</v>
      </c>
      <c r="J64" s="18">
        <v>7</v>
      </c>
      <c r="K64" s="18">
        <v>7</v>
      </c>
      <c r="L64" s="18">
        <v>7</v>
      </c>
      <c r="M64" s="18">
        <v>7</v>
      </c>
      <c r="N64" s="18">
        <v>7</v>
      </c>
    </row>
    <row r="65" spans="1:14" ht="21" customHeight="1">
      <c r="A65" s="37"/>
      <c r="B65" s="27"/>
      <c r="C65" s="38"/>
      <c r="D65" s="6">
        <v>2008</v>
      </c>
      <c r="E65" s="18">
        <v>4</v>
      </c>
      <c r="F65" s="18">
        <v>1</v>
      </c>
      <c r="G65" s="18">
        <v>1</v>
      </c>
      <c r="H65" s="18">
        <v>1</v>
      </c>
      <c r="I65" s="18">
        <v>0</v>
      </c>
      <c r="J65" s="18">
        <v>7</v>
      </c>
      <c r="K65" s="18">
        <v>7</v>
      </c>
      <c r="L65" s="18">
        <v>7</v>
      </c>
      <c r="M65" s="18">
        <v>7</v>
      </c>
      <c r="N65" s="18">
        <v>7</v>
      </c>
    </row>
    <row r="66" spans="1:14" ht="21" customHeight="1">
      <c r="A66" s="35">
        <v>19</v>
      </c>
      <c r="B66" s="32" t="s">
        <v>75</v>
      </c>
      <c r="C66" s="38">
        <v>0.00333</v>
      </c>
      <c r="D66" s="5">
        <v>2006</v>
      </c>
      <c r="E66" s="18">
        <v>10</v>
      </c>
      <c r="F66" s="18">
        <v>2.95518417263572</v>
      </c>
      <c r="G66" s="18">
        <v>5.001470182078294</v>
      </c>
      <c r="H66" s="18">
        <v>5.05281655008406</v>
      </c>
      <c r="I66" s="18">
        <v>3.8078640961305696</v>
      </c>
      <c r="J66" s="18">
        <v>1</v>
      </c>
      <c r="K66" s="18">
        <v>2.644624575362905</v>
      </c>
      <c r="L66" s="18">
        <v>9.677197392343494</v>
      </c>
      <c r="M66" s="18">
        <v>5.061558840464833</v>
      </c>
      <c r="N66" s="18">
        <v>1.8011649614775538</v>
      </c>
    </row>
    <row r="67" spans="1:14" ht="21" customHeight="1">
      <c r="A67" s="36"/>
      <c r="B67" s="33"/>
      <c r="C67" s="38"/>
      <c r="D67" s="6">
        <v>2007</v>
      </c>
      <c r="E67" s="18">
        <v>10</v>
      </c>
      <c r="F67" s="18">
        <v>3.034845696679726</v>
      </c>
      <c r="G67" s="18">
        <v>4.448050883867688</v>
      </c>
      <c r="H67" s="18">
        <v>4.981442569675739</v>
      </c>
      <c r="I67" s="18">
        <v>3.9642689765051435</v>
      </c>
      <c r="J67" s="18">
        <v>1</v>
      </c>
      <c r="K67" s="18">
        <v>2.3554717285275144</v>
      </c>
      <c r="L67" s="18">
        <v>9.015744750222273</v>
      </c>
      <c r="M67" s="18">
        <v>4.744905599722994</v>
      </c>
      <c r="N67" s="18">
        <v>1.8741835077883575</v>
      </c>
    </row>
    <row r="68" spans="1:14" ht="21" customHeight="1">
      <c r="A68" s="37"/>
      <c r="B68" s="34"/>
      <c r="C68" s="38"/>
      <c r="D68" s="6">
        <v>2008</v>
      </c>
      <c r="E68" s="18">
        <v>10</v>
      </c>
      <c r="F68" s="18">
        <v>2.8545746389326556</v>
      </c>
      <c r="G68" s="18">
        <v>4.297538430414752</v>
      </c>
      <c r="H68" s="18">
        <v>4.455893737499473</v>
      </c>
      <c r="I68" s="18">
        <v>4.252126370648393</v>
      </c>
      <c r="J68" s="18">
        <v>1</v>
      </c>
      <c r="K68" s="18">
        <v>1.9691000870121376</v>
      </c>
      <c r="L68" s="18">
        <v>8.901724772057374</v>
      </c>
      <c r="M68" s="18">
        <v>4.984183286358392</v>
      </c>
      <c r="N68" s="18">
        <v>2.0337752993869325</v>
      </c>
    </row>
    <row r="69" spans="1:14" ht="21" customHeight="1">
      <c r="A69" s="35">
        <v>20</v>
      </c>
      <c r="B69" s="25" t="s">
        <v>76</v>
      </c>
      <c r="C69" s="38">
        <v>0.00037000000000000005</v>
      </c>
      <c r="D69" s="5">
        <v>2006</v>
      </c>
      <c r="E69" s="18">
        <v>4</v>
      </c>
      <c r="F69" s="18">
        <v>1</v>
      </c>
      <c r="G69" s="18">
        <v>1</v>
      </c>
      <c r="H69" s="18">
        <v>1</v>
      </c>
      <c r="I69" s="18">
        <v>7</v>
      </c>
      <c r="J69" s="18">
        <v>0</v>
      </c>
      <c r="K69" s="18">
        <v>7</v>
      </c>
      <c r="L69" s="18">
        <v>7</v>
      </c>
      <c r="M69" s="18">
        <v>7</v>
      </c>
      <c r="N69" s="18">
        <v>7</v>
      </c>
    </row>
    <row r="70" spans="1:14" ht="21" customHeight="1">
      <c r="A70" s="36"/>
      <c r="B70" s="26"/>
      <c r="C70" s="38"/>
      <c r="D70" s="6">
        <v>2007</v>
      </c>
      <c r="E70" s="18">
        <v>4</v>
      </c>
      <c r="F70" s="18">
        <v>1</v>
      </c>
      <c r="G70" s="18">
        <v>1</v>
      </c>
      <c r="H70" s="18">
        <v>1</v>
      </c>
      <c r="I70" s="18">
        <v>7</v>
      </c>
      <c r="J70" s="18">
        <v>0</v>
      </c>
      <c r="K70" s="18">
        <v>7</v>
      </c>
      <c r="L70" s="18">
        <v>7</v>
      </c>
      <c r="M70" s="18">
        <v>7</v>
      </c>
      <c r="N70" s="18">
        <v>7</v>
      </c>
    </row>
    <row r="71" spans="1:14" ht="21" customHeight="1">
      <c r="A71" s="37"/>
      <c r="B71" s="27"/>
      <c r="C71" s="38"/>
      <c r="D71" s="6">
        <v>2008</v>
      </c>
      <c r="E71" s="18">
        <v>4</v>
      </c>
      <c r="F71" s="18">
        <v>1</v>
      </c>
      <c r="G71" s="18">
        <v>1</v>
      </c>
      <c r="H71" s="18">
        <v>1</v>
      </c>
      <c r="I71" s="18">
        <v>7</v>
      </c>
      <c r="J71" s="18">
        <v>0</v>
      </c>
      <c r="K71" s="18">
        <v>7</v>
      </c>
      <c r="L71" s="18">
        <v>7</v>
      </c>
      <c r="M71" s="18">
        <v>7</v>
      </c>
      <c r="N71" s="18">
        <v>7</v>
      </c>
    </row>
    <row r="72" spans="1:14" ht="21" customHeight="1">
      <c r="A72" s="35">
        <v>21</v>
      </c>
      <c r="B72" s="32" t="s">
        <v>77</v>
      </c>
      <c r="C72" s="38">
        <v>0.00216</v>
      </c>
      <c r="D72" s="5">
        <v>2006</v>
      </c>
      <c r="E72" s="18">
        <v>8.643194999294186</v>
      </c>
      <c r="F72" s="18">
        <v>5.339785081789029</v>
      </c>
      <c r="G72" s="18">
        <v>7.582365210708897</v>
      </c>
      <c r="H72" s="18">
        <v>9.388902627715241</v>
      </c>
      <c r="I72" s="18">
        <v>3.1115506726404254</v>
      </c>
      <c r="J72" s="18">
        <v>5.3119945132840565</v>
      </c>
      <c r="K72" s="18">
        <v>1</v>
      </c>
      <c r="L72" s="18">
        <v>10</v>
      </c>
      <c r="M72" s="18">
        <v>5.305634970451159</v>
      </c>
      <c r="N72" s="18">
        <v>2.4286030055196717</v>
      </c>
    </row>
    <row r="73" spans="1:14" ht="21" customHeight="1">
      <c r="A73" s="36"/>
      <c r="B73" s="33"/>
      <c r="C73" s="38"/>
      <c r="D73" s="6">
        <v>2007</v>
      </c>
      <c r="E73" s="18">
        <v>6.942016861015223</v>
      </c>
      <c r="F73" s="18">
        <v>4.2648370736905115</v>
      </c>
      <c r="G73" s="18">
        <v>5.778306492422553</v>
      </c>
      <c r="H73" s="18">
        <v>6.882794707444775</v>
      </c>
      <c r="I73" s="18">
        <v>2.905133725248078</v>
      </c>
      <c r="J73" s="18">
        <v>4.32702653209935</v>
      </c>
      <c r="K73" s="18">
        <v>1</v>
      </c>
      <c r="L73" s="18">
        <v>10</v>
      </c>
      <c r="M73" s="18">
        <v>4.372576021412674</v>
      </c>
      <c r="N73" s="18">
        <v>2.2724600023182693</v>
      </c>
    </row>
    <row r="74" spans="1:14" ht="21" customHeight="1">
      <c r="A74" s="37"/>
      <c r="B74" s="34"/>
      <c r="C74" s="38"/>
      <c r="D74" s="6">
        <v>2008</v>
      </c>
      <c r="E74" s="18">
        <v>6.5440613026819925</v>
      </c>
      <c r="F74" s="18">
        <v>4.07471264367816</v>
      </c>
      <c r="G74" s="18">
        <v>5.517241379310345</v>
      </c>
      <c r="H74" s="18">
        <v>6.578544061302681</v>
      </c>
      <c r="I74" s="18">
        <v>2.6934865900383143</v>
      </c>
      <c r="J74" s="18">
        <v>4.036398467432949</v>
      </c>
      <c r="K74" s="18">
        <v>1</v>
      </c>
      <c r="L74" s="18">
        <v>10</v>
      </c>
      <c r="M74" s="18">
        <v>4.090038314176245</v>
      </c>
      <c r="N74" s="18">
        <v>2.2586206896551726</v>
      </c>
    </row>
    <row r="75" spans="1:14" ht="21" customHeight="1">
      <c r="A75" s="35">
        <v>22</v>
      </c>
      <c r="B75" s="25" t="s">
        <v>78</v>
      </c>
      <c r="C75" s="38">
        <v>0.00054</v>
      </c>
      <c r="D75" s="5">
        <v>2006</v>
      </c>
      <c r="E75" s="18">
        <v>4</v>
      </c>
      <c r="F75" s="18">
        <v>1</v>
      </c>
      <c r="G75" s="18">
        <v>1</v>
      </c>
      <c r="H75" s="18">
        <v>1</v>
      </c>
      <c r="I75" s="18">
        <v>7</v>
      </c>
      <c r="J75" s="18">
        <v>7</v>
      </c>
      <c r="K75" s="18">
        <v>0</v>
      </c>
      <c r="L75" s="18">
        <v>7</v>
      </c>
      <c r="M75" s="18">
        <v>7</v>
      </c>
      <c r="N75" s="18">
        <v>7</v>
      </c>
    </row>
    <row r="76" spans="1:14" ht="21" customHeight="1">
      <c r="A76" s="36"/>
      <c r="B76" s="26"/>
      <c r="C76" s="38"/>
      <c r="D76" s="6">
        <v>2007</v>
      </c>
      <c r="E76" s="18">
        <v>4</v>
      </c>
      <c r="F76" s="18">
        <v>1</v>
      </c>
      <c r="G76" s="18">
        <v>1</v>
      </c>
      <c r="H76" s="18">
        <v>1</v>
      </c>
      <c r="I76" s="18">
        <v>7</v>
      </c>
      <c r="J76" s="18">
        <v>7</v>
      </c>
      <c r="K76" s="18">
        <v>0</v>
      </c>
      <c r="L76" s="18">
        <v>7</v>
      </c>
      <c r="M76" s="18">
        <v>7</v>
      </c>
      <c r="N76" s="18">
        <v>7</v>
      </c>
    </row>
    <row r="77" spans="1:14" ht="21" customHeight="1">
      <c r="A77" s="37"/>
      <c r="B77" s="27"/>
      <c r="C77" s="38"/>
      <c r="D77" s="6">
        <v>2008</v>
      </c>
      <c r="E77" s="18">
        <v>4</v>
      </c>
      <c r="F77" s="18">
        <v>1</v>
      </c>
      <c r="G77" s="18">
        <v>1</v>
      </c>
      <c r="H77" s="18">
        <v>1</v>
      </c>
      <c r="I77" s="18">
        <v>7</v>
      </c>
      <c r="J77" s="18">
        <v>7</v>
      </c>
      <c r="K77" s="18">
        <v>0</v>
      </c>
      <c r="L77" s="18">
        <v>7</v>
      </c>
      <c r="M77" s="18">
        <v>7</v>
      </c>
      <c r="N77" s="18">
        <v>7</v>
      </c>
    </row>
    <row r="78" spans="1:14" ht="21" customHeight="1">
      <c r="A78" s="35">
        <v>23</v>
      </c>
      <c r="B78" s="32" t="s">
        <v>79</v>
      </c>
      <c r="C78" s="38">
        <v>0.00567</v>
      </c>
      <c r="D78" s="5">
        <v>2006</v>
      </c>
      <c r="E78" s="18">
        <v>10</v>
      </c>
      <c r="F78" s="18">
        <v>2.0192265425669156</v>
      </c>
      <c r="G78" s="18">
        <v>4.391505214233051</v>
      </c>
      <c r="H78" s="18">
        <v>4.373451111465579</v>
      </c>
      <c r="I78" s="18">
        <v>3.272633784937052</v>
      </c>
      <c r="J78" s="18">
        <v>6.608124309491764</v>
      </c>
      <c r="K78" s="18">
        <v>2.398739792606793</v>
      </c>
      <c r="L78" s="18">
        <v>4.756000943832415</v>
      </c>
      <c r="M78" s="18">
        <v>1</v>
      </c>
      <c r="N78" s="18">
        <v>1.5924643361454736</v>
      </c>
    </row>
    <row r="79" spans="1:14" ht="21" customHeight="1">
      <c r="A79" s="36"/>
      <c r="B79" s="33"/>
      <c r="C79" s="38"/>
      <c r="D79" s="6">
        <v>2007</v>
      </c>
      <c r="E79" s="18">
        <v>10</v>
      </c>
      <c r="F79" s="18">
        <v>1.7994332437427853</v>
      </c>
      <c r="G79" s="18">
        <v>3.9322758320611717</v>
      </c>
      <c r="H79" s="18">
        <v>4.180920726231952</v>
      </c>
      <c r="I79" s="18">
        <v>3.211007619408012</v>
      </c>
      <c r="J79" s="18">
        <v>5.779914789343058</v>
      </c>
      <c r="K79" s="18">
        <v>2.1870690085524975</v>
      </c>
      <c r="L79" s="18">
        <v>4.483918383647639</v>
      </c>
      <c r="M79" s="18">
        <v>1</v>
      </c>
      <c r="N79" s="18">
        <v>1.6167782285723793</v>
      </c>
    </row>
    <row r="80" spans="1:14" ht="21" customHeight="1">
      <c r="A80" s="37"/>
      <c r="B80" s="34"/>
      <c r="C80" s="38"/>
      <c r="D80" s="6">
        <v>2008</v>
      </c>
      <c r="E80" s="18">
        <v>10</v>
      </c>
      <c r="F80" s="18">
        <v>1.8743359222497398</v>
      </c>
      <c r="G80" s="18">
        <v>4.065334032043264</v>
      </c>
      <c r="H80" s="18">
        <v>3.78129298898435</v>
      </c>
      <c r="I80" s="18">
        <v>3.4205796666435653</v>
      </c>
      <c r="J80" s="18">
        <v>5.351548987061735</v>
      </c>
      <c r="K80" s="18">
        <v>2.0182299470333334</v>
      </c>
      <c r="L80" s="18">
        <v>4.1772506096676265</v>
      </c>
      <c r="M80" s="18">
        <v>1</v>
      </c>
      <c r="N80" s="18">
        <v>1.6489815272329842</v>
      </c>
    </row>
    <row r="81" spans="1:14" ht="21" customHeight="1">
      <c r="A81" s="35">
        <v>24</v>
      </c>
      <c r="B81" s="25" t="s">
        <v>80</v>
      </c>
      <c r="C81" s="38">
        <v>0.00063</v>
      </c>
      <c r="D81" s="5">
        <v>2006</v>
      </c>
      <c r="E81" s="18">
        <v>4</v>
      </c>
      <c r="F81" s="18">
        <v>1</v>
      </c>
      <c r="G81" s="18">
        <v>1</v>
      </c>
      <c r="H81" s="18">
        <v>1</v>
      </c>
      <c r="I81" s="18">
        <v>7</v>
      </c>
      <c r="J81" s="18">
        <v>7</v>
      </c>
      <c r="K81" s="18">
        <v>7</v>
      </c>
      <c r="L81" s="18">
        <v>7</v>
      </c>
      <c r="M81" s="18">
        <v>0</v>
      </c>
      <c r="N81" s="18">
        <v>7</v>
      </c>
    </row>
    <row r="82" spans="1:14" ht="21" customHeight="1">
      <c r="A82" s="36"/>
      <c r="B82" s="26"/>
      <c r="C82" s="38"/>
      <c r="D82" s="6">
        <v>2007</v>
      </c>
      <c r="E82" s="18">
        <v>4</v>
      </c>
      <c r="F82" s="18">
        <v>1</v>
      </c>
      <c r="G82" s="18">
        <v>1</v>
      </c>
      <c r="H82" s="18">
        <v>1</v>
      </c>
      <c r="I82" s="18">
        <v>7</v>
      </c>
      <c r="J82" s="18">
        <v>7</v>
      </c>
      <c r="K82" s="18">
        <v>7</v>
      </c>
      <c r="L82" s="18">
        <v>7</v>
      </c>
      <c r="M82" s="18">
        <v>0</v>
      </c>
      <c r="N82" s="18">
        <v>7</v>
      </c>
    </row>
    <row r="83" spans="1:14" ht="21" customHeight="1">
      <c r="A83" s="37"/>
      <c r="B83" s="27"/>
      <c r="C83" s="38"/>
      <c r="D83" s="6">
        <v>2008</v>
      </c>
      <c r="E83" s="18">
        <v>4</v>
      </c>
      <c r="F83" s="18">
        <v>1</v>
      </c>
      <c r="G83" s="18">
        <v>1</v>
      </c>
      <c r="H83" s="18">
        <v>1</v>
      </c>
      <c r="I83" s="18">
        <v>7</v>
      </c>
      <c r="J83" s="18">
        <v>7</v>
      </c>
      <c r="K83" s="18">
        <v>7</v>
      </c>
      <c r="L83" s="18">
        <v>7</v>
      </c>
      <c r="M83" s="18">
        <v>0</v>
      </c>
      <c r="N83" s="18">
        <v>7</v>
      </c>
    </row>
    <row r="84" spans="1:14" ht="21" customHeight="1">
      <c r="A84" s="35">
        <v>25</v>
      </c>
      <c r="B84" s="32" t="s">
        <v>81</v>
      </c>
      <c r="C84" s="38">
        <v>0.0008</v>
      </c>
      <c r="D84" s="5">
        <v>2006</v>
      </c>
      <c r="E84" s="18">
        <v>10</v>
      </c>
      <c r="F84" s="18">
        <v>2.7543869143452433</v>
      </c>
      <c r="G84" s="18">
        <v>5.759054564149744</v>
      </c>
      <c r="H84" s="18">
        <v>6.875028750016911</v>
      </c>
      <c r="I84" s="18">
        <v>2.2332336666080392</v>
      </c>
      <c r="J84" s="18">
        <v>2.804554002678825</v>
      </c>
      <c r="K84" s="18">
        <v>1.4171661277447811</v>
      </c>
      <c r="L84" s="18">
        <v>8.639400376117866</v>
      </c>
      <c r="M84" s="18">
        <v>4.69483040872377</v>
      </c>
      <c r="N84" s="18">
        <v>1</v>
      </c>
    </row>
    <row r="85" spans="1:14" ht="21" customHeight="1">
      <c r="A85" s="36"/>
      <c r="B85" s="33"/>
      <c r="C85" s="38"/>
      <c r="D85" s="6">
        <v>2007</v>
      </c>
      <c r="E85" s="18">
        <v>10</v>
      </c>
      <c r="F85" s="18">
        <v>2.39758438649816</v>
      </c>
      <c r="G85" s="18">
        <v>4.839865621500559</v>
      </c>
      <c r="H85" s="18">
        <v>5.979155335146377</v>
      </c>
      <c r="I85" s="18">
        <v>1.9746520556710925</v>
      </c>
      <c r="J85" s="18">
        <v>2.648320268756999</v>
      </c>
      <c r="K85" s="18">
        <v>1.298176291793313</v>
      </c>
      <c r="L85" s="18">
        <v>6.477315629499279</v>
      </c>
      <c r="M85" s="18">
        <v>3.69035354343305</v>
      </c>
      <c r="N85" s="18">
        <v>1</v>
      </c>
    </row>
    <row r="86" spans="1:14" ht="21" customHeight="1">
      <c r="A86" s="37"/>
      <c r="B86" s="34"/>
      <c r="C86" s="38"/>
      <c r="D86" s="6">
        <v>2008</v>
      </c>
      <c r="E86" s="18">
        <v>10</v>
      </c>
      <c r="F86" s="18">
        <v>2.5141620538946583</v>
      </c>
      <c r="G86" s="18">
        <v>5.06314517491533</v>
      </c>
      <c r="H86" s="18">
        <v>5.808530565648227</v>
      </c>
      <c r="I86" s="18">
        <v>1.9941070723346843</v>
      </c>
      <c r="J86" s="18">
        <v>2.4927346637168237</v>
      </c>
      <c r="K86" s="18">
        <v>1.2237360615713775</v>
      </c>
      <c r="L86" s="18">
        <v>6.400723148995517</v>
      </c>
      <c r="M86" s="18">
        <v>3.8207405514694743</v>
      </c>
      <c r="N86" s="18">
        <v>1</v>
      </c>
    </row>
    <row r="87" spans="1:14" ht="21" customHeight="1">
      <c r="A87" s="35">
        <v>26</v>
      </c>
      <c r="B87" s="25" t="s">
        <v>82</v>
      </c>
      <c r="C87" s="38">
        <v>0.0002</v>
      </c>
      <c r="D87" s="5">
        <v>2006</v>
      </c>
      <c r="E87" s="18">
        <v>4</v>
      </c>
      <c r="F87" s="18">
        <v>1</v>
      </c>
      <c r="G87" s="18">
        <v>1</v>
      </c>
      <c r="H87" s="18">
        <v>1</v>
      </c>
      <c r="I87" s="18">
        <v>7</v>
      </c>
      <c r="J87" s="18">
        <v>7</v>
      </c>
      <c r="K87" s="18">
        <v>7</v>
      </c>
      <c r="L87" s="18">
        <v>7</v>
      </c>
      <c r="M87" s="18">
        <v>7</v>
      </c>
      <c r="N87" s="18">
        <v>0</v>
      </c>
    </row>
    <row r="88" spans="1:14" ht="21" customHeight="1">
      <c r="A88" s="36"/>
      <c r="B88" s="26"/>
      <c r="C88" s="38"/>
      <c r="D88" s="6">
        <v>2007</v>
      </c>
      <c r="E88" s="18">
        <v>4</v>
      </c>
      <c r="F88" s="18">
        <v>1</v>
      </c>
      <c r="G88" s="18">
        <v>1</v>
      </c>
      <c r="H88" s="18">
        <v>1</v>
      </c>
      <c r="I88" s="18">
        <v>7</v>
      </c>
      <c r="J88" s="18">
        <v>7</v>
      </c>
      <c r="K88" s="18">
        <v>7</v>
      </c>
      <c r="L88" s="18">
        <v>7</v>
      </c>
      <c r="M88" s="18">
        <v>7</v>
      </c>
      <c r="N88" s="18">
        <v>0</v>
      </c>
    </row>
    <row r="89" spans="1:14" ht="21" customHeight="1">
      <c r="A89" s="37"/>
      <c r="B89" s="27"/>
      <c r="C89" s="38"/>
      <c r="D89" s="6">
        <v>2008</v>
      </c>
      <c r="E89" s="18">
        <v>4</v>
      </c>
      <c r="F89" s="18">
        <v>1</v>
      </c>
      <c r="G89" s="18">
        <v>1</v>
      </c>
      <c r="H89" s="18">
        <v>1</v>
      </c>
      <c r="I89" s="18">
        <v>7</v>
      </c>
      <c r="J89" s="18">
        <v>7</v>
      </c>
      <c r="K89" s="18">
        <v>7</v>
      </c>
      <c r="L89" s="18">
        <v>7</v>
      </c>
      <c r="M89" s="18">
        <v>7</v>
      </c>
      <c r="N89" s="18">
        <v>0</v>
      </c>
    </row>
    <row r="90" spans="1:14" ht="21" customHeight="1">
      <c r="A90" s="35">
        <v>27</v>
      </c>
      <c r="B90" s="32" t="s">
        <v>83</v>
      </c>
      <c r="C90" s="38">
        <v>0.016290000000000002</v>
      </c>
      <c r="D90" s="5">
        <v>2006</v>
      </c>
      <c r="E90" s="18">
        <v>10</v>
      </c>
      <c r="F90" s="18">
        <v>1</v>
      </c>
      <c r="G90" s="18">
        <v>2.2185362541543077</v>
      </c>
      <c r="H90" s="18">
        <v>1.9736196976735876</v>
      </c>
      <c r="I90" s="18">
        <v>1.175638780688275</v>
      </c>
      <c r="J90" s="18">
        <v>1.9194904048886823</v>
      </c>
      <c r="K90" s="18">
        <v>1.0563484973019333</v>
      </c>
      <c r="L90" s="18">
        <v>1.316284887252975</v>
      </c>
      <c r="M90" s="18">
        <v>1.4672872815638067</v>
      </c>
      <c r="N90" s="18">
        <v>1.0200371654218634</v>
      </c>
    </row>
    <row r="91" spans="1:14" ht="21" customHeight="1">
      <c r="A91" s="36"/>
      <c r="B91" s="33"/>
      <c r="C91" s="38"/>
      <c r="D91" s="6">
        <v>2007</v>
      </c>
      <c r="E91" s="18">
        <v>10</v>
      </c>
      <c r="F91" s="18">
        <v>1</v>
      </c>
      <c r="G91" s="18">
        <v>2.1600938698414516</v>
      </c>
      <c r="H91" s="18">
        <v>1.8949688054490297</v>
      </c>
      <c r="I91" s="18">
        <v>1.208173544731269</v>
      </c>
      <c r="J91" s="18">
        <v>1.737221681643867</v>
      </c>
      <c r="K91" s="18">
        <v>1.0680270161982715</v>
      </c>
      <c r="L91" s="18">
        <v>1.3252532768587946</v>
      </c>
      <c r="M91" s="18">
        <v>1.449974243031309</v>
      </c>
      <c r="N91" s="18">
        <v>1.1031137313261976</v>
      </c>
    </row>
    <row r="92" spans="1:14" ht="21" customHeight="1">
      <c r="A92" s="37"/>
      <c r="B92" s="34"/>
      <c r="C92" s="38"/>
      <c r="D92" s="6">
        <v>2008</v>
      </c>
      <c r="E92" s="18">
        <v>10</v>
      </c>
      <c r="F92" s="18">
        <v>1</v>
      </c>
      <c r="G92" s="18">
        <v>2.1298320278897087</v>
      </c>
      <c r="H92" s="18">
        <v>1.8106669081360076</v>
      </c>
      <c r="I92" s="18">
        <v>1.2530176121700547</v>
      </c>
      <c r="J92" s="18">
        <v>1.6588943722551726</v>
      </c>
      <c r="K92" s="18">
        <v>1.0607687780142165</v>
      </c>
      <c r="L92" s="18">
        <v>1.25532666274279</v>
      </c>
      <c r="M92" s="18">
        <v>1.463521528500928</v>
      </c>
      <c r="N92" s="18">
        <v>1.1742925702902158</v>
      </c>
    </row>
    <row r="93" spans="1:14" ht="21" customHeight="1">
      <c r="A93" s="35">
        <v>28</v>
      </c>
      <c r="B93" s="25" t="s">
        <v>84</v>
      </c>
      <c r="C93" s="38">
        <v>0.0018100000000000002</v>
      </c>
      <c r="D93" s="5">
        <v>2006</v>
      </c>
      <c r="E93" s="18">
        <v>1</v>
      </c>
      <c r="F93" s="18">
        <v>1</v>
      </c>
      <c r="G93" s="18">
        <v>1</v>
      </c>
      <c r="H93" s="18">
        <v>1</v>
      </c>
      <c r="I93" s="18">
        <v>1</v>
      </c>
      <c r="J93" s="18">
        <v>1</v>
      </c>
      <c r="K93" s="18">
        <v>1</v>
      </c>
      <c r="L93" s="18">
        <v>7</v>
      </c>
      <c r="M93" s="18">
        <v>1</v>
      </c>
      <c r="N93" s="18">
        <v>1</v>
      </c>
    </row>
    <row r="94" spans="1:14" ht="21" customHeight="1">
      <c r="A94" s="36"/>
      <c r="B94" s="26"/>
      <c r="C94" s="38"/>
      <c r="D94" s="6">
        <v>2007</v>
      </c>
      <c r="E94" s="18">
        <v>1</v>
      </c>
      <c r="F94" s="18">
        <v>1</v>
      </c>
      <c r="G94" s="18">
        <v>1</v>
      </c>
      <c r="H94" s="18">
        <v>1</v>
      </c>
      <c r="I94" s="18">
        <v>1</v>
      </c>
      <c r="J94" s="18">
        <v>1</v>
      </c>
      <c r="K94" s="18">
        <v>1</v>
      </c>
      <c r="L94" s="18">
        <v>7</v>
      </c>
      <c r="M94" s="18">
        <v>1</v>
      </c>
      <c r="N94" s="18">
        <v>1</v>
      </c>
    </row>
    <row r="95" spans="1:14" ht="21" customHeight="1">
      <c r="A95" s="37"/>
      <c r="B95" s="27"/>
      <c r="C95" s="38"/>
      <c r="D95" s="6">
        <v>2008</v>
      </c>
      <c r="E95" s="18">
        <v>1</v>
      </c>
      <c r="F95" s="18">
        <v>1</v>
      </c>
      <c r="G95" s="18">
        <v>1</v>
      </c>
      <c r="H95" s="18">
        <v>1</v>
      </c>
      <c r="I95" s="18">
        <v>1</v>
      </c>
      <c r="J95" s="18">
        <v>1</v>
      </c>
      <c r="K95" s="18">
        <v>1</v>
      </c>
      <c r="L95" s="18">
        <v>7</v>
      </c>
      <c r="M95" s="18">
        <v>1</v>
      </c>
      <c r="N95" s="18">
        <v>1</v>
      </c>
    </row>
    <row r="96" spans="1:14" ht="21" customHeight="1">
      <c r="A96" s="35">
        <v>29</v>
      </c>
      <c r="B96" s="32" t="s">
        <v>85</v>
      </c>
      <c r="C96" s="38">
        <v>0.00999</v>
      </c>
      <c r="D96" s="5">
        <v>2006</v>
      </c>
      <c r="E96" s="18">
        <v>10</v>
      </c>
      <c r="F96" s="18">
        <v>1.2767610298176422</v>
      </c>
      <c r="G96" s="18">
        <v>2.6399278569793063</v>
      </c>
      <c r="H96" s="18">
        <v>1.967647570589873</v>
      </c>
      <c r="I96" s="18">
        <v>1.2781239354586567</v>
      </c>
      <c r="J96" s="18">
        <v>1.548185905112158</v>
      </c>
      <c r="K96" s="18">
        <v>1</v>
      </c>
      <c r="L96" s="18">
        <v>1.6133114005766718</v>
      </c>
      <c r="M96" s="18">
        <v>1.3965260088440457</v>
      </c>
      <c r="N96" s="18">
        <v>1.021306498413713</v>
      </c>
    </row>
    <row r="97" spans="1:14" ht="21" customHeight="1">
      <c r="A97" s="36"/>
      <c r="B97" s="33"/>
      <c r="C97" s="38"/>
      <c r="D97" s="6">
        <v>2007</v>
      </c>
      <c r="E97" s="18">
        <v>10</v>
      </c>
      <c r="F97" s="18">
        <v>1.2103487998294367</v>
      </c>
      <c r="G97" s="18">
        <v>2.4163201533089764</v>
      </c>
      <c r="H97" s="18">
        <v>1.8074397329117815</v>
      </c>
      <c r="I97" s="18">
        <v>1.2842895975976305</v>
      </c>
      <c r="J97" s="18">
        <v>1.4949238418641106</v>
      </c>
      <c r="K97" s="18">
        <v>1</v>
      </c>
      <c r="L97" s="18">
        <v>1.5067839157077547</v>
      </c>
      <c r="M97" s="18">
        <v>1.4353975843644042</v>
      </c>
      <c r="N97" s="18">
        <v>1.088415955201616</v>
      </c>
    </row>
    <row r="98" spans="1:14" ht="21" customHeight="1">
      <c r="A98" s="37"/>
      <c r="B98" s="34"/>
      <c r="C98" s="38"/>
      <c r="D98" s="6">
        <v>2008</v>
      </c>
      <c r="E98" s="18">
        <v>10</v>
      </c>
      <c r="F98" s="18">
        <v>1.2210890814983348</v>
      </c>
      <c r="G98" s="18">
        <v>2.266496467037033</v>
      </c>
      <c r="H98" s="18">
        <v>1.7162756387641334</v>
      </c>
      <c r="I98" s="18">
        <v>1.3052738581263568</v>
      </c>
      <c r="J98" s="18">
        <v>1.4570210802588783</v>
      </c>
      <c r="K98" s="18">
        <v>1</v>
      </c>
      <c r="L98" s="18">
        <v>1.4152923810928897</v>
      </c>
      <c r="M98" s="18">
        <v>1.4397413403032902</v>
      </c>
      <c r="N98" s="18">
        <v>1.1173095967608058</v>
      </c>
    </row>
    <row r="99" spans="1:14" ht="21" customHeight="1">
      <c r="A99" s="35">
        <v>30</v>
      </c>
      <c r="B99" s="28" t="s">
        <v>86</v>
      </c>
      <c r="C99" s="38">
        <v>0.00111</v>
      </c>
      <c r="D99" s="5">
        <v>2006</v>
      </c>
      <c r="E99" s="18">
        <v>1</v>
      </c>
      <c r="F99" s="18">
        <v>1</v>
      </c>
      <c r="G99" s="18">
        <v>1</v>
      </c>
      <c r="H99" s="18">
        <v>1</v>
      </c>
      <c r="I99" s="18">
        <v>1</v>
      </c>
      <c r="J99" s="18">
        <v>1</v>
      </c>
      <c r="K99" s="18">
        <v>1</v>
      </c>
      <c r="L99" s="18">
        <v>1</v>
      </c>
      <c r="M99" s="18">
        <v>1</v>
      </c>
      <c r="N99" s="18">
        <v>1</v>
      </c>
    </row>
    <row r="100" spans="1:14" ht="21" customHeight="1">
      <c r="A100" s="36"/>
      <c r="B100" s="26"/>
      <c r="C100" s="38"/>
      <c r="D100" s="6">
        <v>2007</v>
      </c>
      <c r="E100" s="18">
        <v>1</v>
      </c>
      <c r="F100" s="18">
        <v>1</v>
      </c>
      <c r="G100" s="18">
        <v>1</v>
      </c>
      <c r="H100" s="18">
        <v>1</v>
      </c>
      <c r="I100" s="18">
        <v>1</v>
      </c>
      <c r="J100" s="18">
        <v>1</v>
      </c>
      <c r="K100" s="18">
        <v>1</v>
      </c>
      <c r="L100" s="18">
        <v>1</v>
      </c>
      <c r="M100" s="18">
        <v>1</v>
      </c>
      <c r="N100" s="18">
        <v>1</v>
      </c>
    </row>
    <row r="101" spans="1:14" ht="21" customHeight="1">
      <c r="A101" s="37"/>
      <c r="B101" s="27"/>
      <c r="C101" s="38"/>
      <c r="D101" s="6">
        <v>2008</v>
      </c>
      <c r="E101" s="18">
        <v>1</v>
      </c>
      <c r="F101" s="18">
        <v>1</v>
      </c>
      <c r="G101" s="18">
        <v>1</v>
      </c>
      <c r="H101" s="18">
        <v>1</v>
      </c>
      <c r="I101" s="18">
        <v>1</v>
      </c>
      <c r="J101" s="18">
        <v>1</v>
      </c>
      <c r="K101" s="18">
        <v>1</v>
      </c>
      <c r="L101" s="18">
        <v>1</v>
      </c>
      <c r="M101" s="18">
        <v>1</v>
      </c>
      <c r="N101" s="18">
        <v>1</v>
      </c>
    </row>
    <row r="102" spans="1:14" ht="21" customHeight="1">
      <c r="A102" s="35">
        <v>31</v>
      </c>
      <c r="B102" s="28" t="s">
        <v>48</v>
      </c>
      <c r="C102" s="38">
        <v>0.0257</v>
      </c>
      <c r="D102" s="5">
        <v>2006</v>
      </c>
      <c r="E102" s="18">
        <v>10</v>
      </c>
      <c r="F102" s="18">
        <v>10</v>
      </c>
      <c r="G102" s="18">
        <v>10</v>
      </c>
      <c r="H102" s="18">
        <v>10</v>
      </c>
      <c r="I102" s="18">
        <v>10</v>
      </c>
      <c r="J102" s="18">
        <v>10</v>
      </c>
      <c r="K102" s="18">
        <v>10</v>
      </c>
      <c r="L102" s="18">
        <v>10</v>
      </c>
      <c r="M102" s="18">
        <v>10</v>
      </c>
      <c r="N102" s="18">
        <v>5.5</v>
      </c>
    </row>
    <row r="103" spans="1:14" ht="21" customHeight="1">
      <c r="A103" s="36"/>
      <c r="B103" s="26"/>
      <c r="C103" s="38"/>
      <c r="D103" s="6">
        <v>2007</v>
      </c>
      <c r="E103" s="18">
        <v>10</v>
      </c>
      <c r="F103" s="18">
        <v>10</v>
      </c>
      <c r="G103" s="18">
        <v>10</v>
      </c>
      <c r="H103" s="18">
        <v>10</v>
      </c>
      <c r="I103" s="18">
        <v>10</v>
      </c>
      <c r="J103" s="18">
        <v>10</v>
      </c>
      <c r="K103" s="18">
        <v>10</v>
      </c>
      <c r="L103" s="18">
        <v>10</v>
      </c>
      <c r="M103" s="18">
        <v>10</v>
      </c>
      <c r="N103" s="18">
        <v>10</v>
      </c>
    </row>
    <row r="104" spans="1:14" ht="21" customHeight="1">
      <c r="A104" s="37"/>
      <c r="B104" s="27"/>
      <c r="C104" s="38"/>
      <c r="D104" s="6">
        <v>2008</v>
      </c>
      <c r="E104" s="18">
        <v>10</v>
      </c>
      <c r="F104" s="18">
        <v>10</v>
      </c>
      <c r="G104" s="18">
        <v>10</v>
      </c>
      <c r="H104" s="18">
        <v>10</v>
      </c>
      <c r="I104" s="18">
        <v>10</v>
      </c>
      <c r="J104" s="18">
        <v>10</v>
      </c>
      <c r="K104" s="18">
        <v>10</v>
      </c>
      <c r="L104" s="18">
        <v>10</v>
      </c>
      <c r="M104" s="18">
        <v>10</v>
      </c>
      <c r="N104" s="18">
        <v>10</v>
      </c>
    </row>
    <row r="105" spans="1:14" ht="21" customHeight="1">
      <c r="A105" s="48" t="s">
        <v>87</v>
      </c>
      <c r="B105" s="29" t="s">
        <v>88</v>
      </c>
      <c r="C105" s="45">
        <f>SUM(C108:C167)</f>
        <v>0.09000000000000004</v>
      </c>
      <c r="D105" s="5">
        <v>2006</v>
      </c>
      <c r="E105" s="7">
        <f aca="true" t="shared" si="9" ref="E105:N105">(E108*$C$108+E111*$C$111+E114*$C$114+E117*$C$117+E120*$C$120+E123*$C$123+E126*$C$126+E129*$C$129+E132*$C$132+E135*$C$135+E138*$C$138+E141*$C$141+E144*$C$144+E147*$C$147+E150*$C$150+E153*$C$153+E156*$C$156+E159*$C$159+E162*$C$162+E165*$C$165)/$C$105</f>
        <v>4.312540126414223</v>
      </c>
      <c r="F105" s="7">
        <f t="shared" si="9"/>
        <v>7.793197765452825</v>
      </c>
      <c r="G105" s="7">
        <f t="shared" si="9"/>
        <v>4.763694468659239</v>
      </c>
      <c r="H105" s="7">
        <f t="shared" si="9"/>
        <v>7.556545066057345</v>
      </c>
      <c r="I105" s="7">
        <f t="shared" si="9"/>
        <v>7.113084932741785</v>
      </c>
      <c r="J105" s="7">
        <f t="shared" si="9"/>
        <v>7.362420600455949</v>
      </c>
      <c r="K105" s="7">
        <f t="shared" si="9"/>
        <v>3.753781879446317</v>
      </c>
      <c r="L105" s="7">
        <f t="shared" si="9"/>
        <v>7.804034659743974</v>
      </c>
      <c r="M105" s="7">
        <f t="shared" si="9"/>
        <v>5.525732784171403</v>
      </c>
      <c r="N105" s="7">
        <f t="shared" si="9"/>
        <v>4.379830526779986</v>
      </c>
    </row>
    <row r="106" spans="1:14" ht="21" customHeight="1">
      <c r="A106" s="49"/>
      <c r="B106" s="30"/>
      <c r="C106" s="46"/>
      <c r="D106" s="6">
        <v>2007</v>
      </c>
      <c r="E106" s="7">
        <f aca="true" t="shared" si="10" ref="E106:N106">(E109*$C$108+E112*$C$111+E115*$C$114+E118*$C$117+E121*$C$120+E124*$C$123+E127*$C$126+E130*$C$129+E133*$C$132+E136*$C$135+E139*$C$138+E142*$C$141+E145*$C$144+E148*$C$147+E151*$C$150+E154*$C$153+E157*$C$156+E160*$C$159+E163*$C$162+E166*$C$165)/$C$105</f>
        <v>4.658711743952042</v>
      </c>
      <c r="F106" s="7">
        <f t="shared" si="10"/>
        <v>8.03358142959885</v>
      </c>
      <c r="G106" s="7">
        <f t="shared" si="10"/>
        <v>5.011273296465611</v>
      </c>
      <c r="H106" s="7">
        <f t="shared" si="10"/>
        <v>6.951107382101011</v>
      </c>
      <c r="I106" s="7">
        <f t="shared" si="10"/>
        <v>6.7275526062254</v>
      </c>
      <c r="J106" s="7">
        <f t="shared" si="10"/>
        <v>7.15485297708174</v>
      </c>
      <c r="K106" s="7">
        <f t="shared" si="10"/>
        <v>3.7968728614020244</v>
      </c>
      <c r="L106" s="7">
        <f t="shared" si="10"/>
        <v>7.765442269108122</v>
      </c>
      <c r="M106" s="7">
        <f t="shared" si="10"/>
        <v>5.0970205842121095</v>
      </c>
      <c r="N106" s="7">
        <f t="shared" si="10"/>
        <v>4.064613841149568</v>
      </c>
    </row>
    <row r="107" spans="1:14" ht="21" customHeight="1">
      <c r="A107" s="50"/>
      <c r="B107" s="31"/>
      <c r="C107" s="47"/>
      <c r="D107" s="6">
        <v>2008</v>
      </c>
      <c r="E107" s="7">
        <f aca="true" t="shared" si="11" ref="E107:N107">(E110*$C$108+E113*$C$111+E116*$C$114+E119*$C$117+E122*$C$120+E125*$C$123+E128*$C$126+E131*$C$129+E134*$C$132+E137*$C$135+E140*$C$138+E143*$C$141+E146*$C$144+E149*$C$147+E152*$C$150+E155*$C$153+E158*$C$156+E161*$C$159+E164*$C$162+E167*$C$165)/$C$105</f>
        <v>5.31128894050976</v>
      </c>
      <c r="F107" s="7">
        <f t="shared" si="11"/>
        <v>8.362517767674273</v>
      </c>
      <c r="G107" s="7">
        <f t="shared" si="11"/>
        <v>4.7128920617214645</v>
      </c>
      <c r="H107" s="7">
        <f t="shared" si="11"/>
        <v>6.974912291073357</v>
      </c>
      <c r="I107" s="7">
        <f t="shared" si="11"/>
        <v>5.015606649544375</v>
      </c>
      <c r="J107" s="7">
        <f t="shared" si="11"/>
        <v>6.646647379575946</v>
      </c>
      <c r="K107" s="7">
        <f t="shared" si="11"/>
        <v>3.731791571334734</v>
      </c>
      <c r="L107" s="7">
        <f t="shared" si="11"/>
        <v>8.214829851498664</v>
      </c>
      <c r="M107" s="7">
        <f t="shared" si="11"/>
        <v>4.87609453118135</v>
      </c>
      <c r="N107" s="7">
        <f t="shared" si="11"/>
        <v>4.7431031478821835</v>
      </c>
    </row>
    <row r="108" spans="1:14" ht="21" customHeight="1">
      <c r="A108" s="35">
        <v>32</v>
      </c>
      <c r="B108" s="25" t="s">
        <v>89</v>
      </c>
      <c r="C108" s="38">
        <v>0.03</v>
      </c>
      <c r="D108" s="5">
        <v>2006</v>
      </c>
      <c r="E108" s="18">
        <v>3.1176470588235263</v>
      </c>
      <c r="F108" s="18">
        <v>10</v>
      </c>
      <c r="G108" s="18">
        <v>3.6470588235294112</v>
      </c>
      <c r="H108" s="18">
        <v>9.470588235294114</v>
      </c>
      <c r="I108" s="18">
        <v>7.882352941176469</v>
      </c>
      <c r="J108" s="18">
        <v>7.882352941176469</v>
      </c>
      <c r="K108" s="18">
        <v>1</v>
      </c>
      <c r="L108" s="18">
        <v>7.882352941176469</v>
      </c>
      <c r="M108" s="18">
        <v>3.1176470588235263</v>
      </c>
      <c r="N108" s="18">
        <v>2.588235294117646</v>
      </c>
    </row>
    <row r="109" spans="1:14" ht="21" customHeight="1">
      <c r="A109" s="36"/>
      <c r="B109" s="26"/>
      <c r="C109" s="38"/>
      <c r="D109" s="6">
        <v>2007</v>
      </c>
      <c r="E109" s="18">
        <v>3.5714285714285734</v>
      </c>
      <c r="F109" s="18">
        <v>10</v>
      </c>
      <c r="G109" s="18">
        <v>4.857142857142859</v>
      </c>
      <c r="H109" s="18">
        <v>7.428571428571427</v>
      </c>
      <c r="I109" s="18">
        <v>6.7857142857142865</v>
      </c>
      <c r="J109" s="18">
        <v>7.428571428571427</v>
      </c>
      <c r="K109" s="18">
        <v>1</v>
      </c>
      <c r="L109" s="18">
        <v>7.428571428571427</v>
      </c>
      <c r="M109" s="18">
        <v>1.6428571428571461</v>
      </c>
      <c r="N109" s="18">
        <v>1.6428571428571461</v>
      </c>
    </row>
    <row r="110" spans="1:14" ht="21" customHeight="1">
      <c r="A110" s="37"/>
      <c r="B110" s="27"/>
      <c r="C110" s="38"/>
      <c r="D110" s="6">
        <v>2008</v>
      </c>
      <c r="E110" s="18">
        <v>5.5</v>
      </c>
      <c r="F110" s="18">
        <v>10</v>
      </c>
      <c r="G110" s="18">
        <v>4.9375</v>
      </c>
      <c r="H110" s="18">
        <v>7.1875</v>
      </c>
      <c r="I110" s="18">
        <v>4.375</v>
      </c>
      <c r="J110" s="18">
        <v>7.1875</v>
      </c>
      <c r="K110" s="18">
        <v>1</v>
      </c>
      <c r="L110" s="18">
        <v>8.875</v>
      </c>
      <c r="M110" s="18">
        <v>2.125</v>
      </c>
      <c r="N110" s="18">
        <v>4.375</v>
      </c>
    </row>
    <row r="111" spans="1:14" ht="21" customHeight="1">
      <c r="A111" s="35">
        <v>33</v>
      </c>
      <c r="B111" s="56" t="s">
        <v>173</v>
      </c>
      <c r="C111" s="38">
        <v>0.007</v>
      </c>
      <c r="D111" s="5">
        <v>2006</v>
      </c>
      <c r="E111" s="18">
        <v>9.98478187352046</v>
      </c>
      <c r="F111" s="18">
        <v>1</v>
      </c>
      <c r="G111" s="18">
        <v>1.7396009469056484</v>
      </c>
      <c r="H111" s="18">
        <v>3.474467365573216</v>
      </c>
      <c r="I111" s="18">
        <v>9.942171119377747</v>
      </c>
      <c r="J111" s="18">
        <v>9.491714575583362</v>
      </c>
      <c r="K111" s="18">
        <v>9.63172133919513</v>
      </c>
      <c r="L111" s="18">
        <v>7.516401758539059</v>
      </c>
      <c r="M111" s="18">
        <v>9.850862360500507</v>
      </c>
      <c r="N111" s="18">
        <v>10</v>
      </c>
    </row>
    <row r="112" spans="1:14" ht="21" customHeight="1">
      <c r="A112" s="36"/>
      <c r="B112" s="57"/>
      <c r="C112" s="38"/>
      <c r="D112" s="6">
        <v>2007</v>
      </c>
      <c r="E112" s="18">
        <v>9.812688821752266</v>
      </c>
      <c r="F112" s="18">
        <v>2.3293051359516603</v>
      </c>
      <c r="G112" s="18">
        <v>1</v>
      </c>
      <c r="H112" s="18">
        <v>4.564954682779456</v>
      </c>
      <c r="I112" s="18">
        <v>9.787311178247734</v>
      </c>
      <c r="J112" s="18">
        <v>9.525679758308158</v>
      </c>
      <c r="K112" s="18">
        <v>9.149425981873112</v>
      </c>
      <c r="L112" s="18">
        <v>6.858006042296072</v>
      </c>
      <c r="M112" s="18">
        <v>9.870090634441087</v>
      </c>
      <c r="N112" s="18">
        <v>10</v>
      </c>
    </row>
    <row r="113" spans="1:14" ht="21" customHeight="1">
      <c r="A113" s="37"/>
      <c r="B113" s="58"/>
      <c r="C113" s="38"/>
      <c r="D113" s="6">
        <v>2008</v>
      </c>
      <c r="E113" s="18">
        <v>8.829872658451343</v>
      </c>
      <c r="F113" s="18">
        <v>7.410395327181918</v>
      </c>
      <c r="G113" s="18">
        <v>1</v>
      </c>
      <c r="H113" s="18">
        <v>5.312633781185376</v>
      </c>
      <c r="I113" s="18">
        <v>9.562794016277467</v>
      </c>
      <c r="J113" s="18">
        <v>8.628629476001016</v>
      </c>
      <c r="K113" s="18">
        <v>8.999117195341693</v>
      </c>
      <c r="L113" s="18">
        <v>4.839184433614298</v>
      </c>
      <c r="M113" s="18">
        <v>9.073018829134973</v>
      </c>
      <c r="N113" s="18">
        <v>10</v>
      </c>
    </row>
    <row r="114" spans="1:14" ht="21" customHeight="1">
      <c r="A114" s="35">
        <v>34</v>
      </c>
      <c r="B114" s="56" t="s">
        <v>174</v>
      </c>
      <c r="C114" s="38">
        <v>0.003</v>
      </c>
      <c r="D114" s="5">
        <v>2006</v>
      </c>
      <c r="E114" s="18">
        <v>9.644615384615385</v>
      </c>
      <c r="F114" s="18">
        <v>1</v>
      </c>
      <c r="G114" s="18">
        <v>2.126153846153846</v>
      </c>
      <c r="H114" s="18">
        <v>3.0930769230769233</v>
      </c>
      <c r="I114" s="18">
        <v>10</v>
      </c>
      <c r="J114" s="18">
        <v>7.6</v>
      </c>
      <c r="K114" s="18">
        <v>9.958461538461538</v>
      </c>
      <c r="L114" s="18">
        <v>3.5476923076923077</v>
      </c>
      <c r="M114" s="18">
        <v>9.787692307692307</v>
      </c>
      <c r="N114" s="18">
        <v>9.893846153846154</v>
      </c>
    </row>
    <row r="115" spans="1:14" ht="21" customHeight="1">
      <c r="A115" s="36"/>
      <c r="B115" s="57"/>
      <c r="C115" s="38"/>
      <c r="D115" s="6">
        <v>2007</v>
      </c>
      <c r="E115" s="18">
        <v>10</v>
      </c>
      <c r="F115" s="18">
        <v>1</v>
      </c>
      <c r="G115" s="18">
        <v>1.3338213762811133</v>
      </c>
      <c r="H115" s="18">
        <v>4.878477306002929</v>
      </c>
      <c r="I115" s="18">
        <v>9.74800878477306</v>
      </c>
      <c r="J115" s="18">
        <v>7.513909224011713</v>
      </c>
      <c r="K115" s="18">
        <v>9.537503660322109</v>
      </c>
      <c r="L115" s="18">
        <v>3.033674963396779</v>
      </c>
      <c r="M115" s="18">
        <v>9.433382137628112</v>
      </c>
      <c r="N115" s="18">
        <v>9.523426061493412</v>
      </c>
    </row>
    <row r="116" spans="1:14" ht="21" customHeight="1">
      <c r="A116" s="37"/>
      <c r="B116" s="58"/>
      <c r="C116" s="38"/>
      <c r="D116" s="6">
        <v>2008</v>
      </c>
      <c r="E116" s="18">
        <v>8.4343408594319</v>
      </c>
      <c r="F116" s="18">
        <v>4.2443099053168245</v>
      </c>
      <c r="G116" s="18">
        <v>1</v>
      </c>
      <c r="H116" s="18">
        <v>5.153077203204662</v>
      </c>
      <c r="I116" s="18">
        <v>9.474781500364166</v>
      </c>
      <c r="J116" s="18">
        <v>8.38534231609614</v>
      </c>
      <c r="K116" s="18">
        <v>8.798470502549161</v>
      </c>
      <c r="L116" s="18">
        <v>3.923115440640932</v>
      </c>
      <c r="M116" s="18">
        <v>8.86311908230153</v>
      </c>
      <c r="N116" s="18">
        <v>10</v>
      </c>
    </row>
    <row r="117" spans="1:14" ht="21" customHeight="1">
      <c r="A117" s="35">
        <v>35</v>
      </c>
      <c r="B117" s="56" t="s">
        <v>175</v>
      </c>
      <c r="C117" s="38">
        <v>0.003</v>
      </c>
      <c r="D117" s="5">
        <v>2006</v>
      </c>
      <c r="E117" s="18">
        <v>8.57683741648107</v>
      </c>
      <c r="F117" s="18">
        <v>1</v>
      </c>
      <c r="G117" s="18">
        <v>4.681037225580655</v>
      </c>
      <c r="H117" s="18">
        <v>3.7461024498886415</v>
      </c>
      <c r="I117" s="18">
        <v>9.822462615335667</v>
      </c>
      <c r="J117" s="18">
        <v>6.887368755965637</v>
      </c>
      <c r="K117" s="18">
        <v>9.7336939230035</v>
      </c>
      <c r="L117" s="18">
        <v>3.0230671333121224</v>
      </c>
      <c r="M117" s="18">
        <v>9.919821826280623</v>
      </c>
      <c r="N117" s="18">
        <v>10</v>
      </c>
    </row>
    <row r="118" spans="1:14" ht="21" customHeight="1">
      <c r="A118" s="36"/>
      <c r="B118" s="57"/>
      <c r="C118" s="38"/>
      <c r="D118" s="6">
        <v>2007</v>
      </c>
      <c r="E118" s="18">
        <v>9.612546125461254</v>
      </c>
      <c r="F118" s="18">
        <v>1</v>
      </c>
      <c r="G118" s="18">
        <v>1.6051660516605164</v>
      </c>
      <c r="H118" s="18">
        <v>5.453136531365313</v>
      </c>
      <c r="I118" s="18">
        <v>10</v>
      </c>
      <c r="J118" s="18">
        <v>6.783025830258303</v>
      </c>
      <c r="K118" s="18">
        <v>9.13130627306273</v>
      </c>
      <c r="L118" s="18">
        <v>2.622140221402214</v>
      </c>
      <c r="M118" s="18">
        <v>9.599261992619926</v>
      </c>
      <c r="N118" s="18">
        <v>9.469372693726937</v>
      </c>
    </row>
    <row r="119" spans="1:14" ht="21" customHeight="1">
      <c r="A119" s="37"/>
      <c r="B119" s="58"/>
      <c r="C119" s="38"/>
      <c r="D119" s="6">
        <v>2008</v>
      </c>
      <c r="E119" s="18">
        <v>6.2804785457869245</v>
      </c>
      <c r="F119" s="18">
        <v>1.279896211881086</v>
      </c>
      <c r="G119" s="18">
        <v>2.3773228857224993</v>
      </c>
      <c r="H119" s="18">
        <v>4.943624180862591</v>
      </c>
      <c r="I119" s="18">
        <v>9.074730394144227</v>
      </c>
      <c r="J119" s="18">
        <v>6.45091072600084</v>
      </c>
      <c r="K119" s="18">
        <v>8.304103611207347</v>
      </c>
      <c r="L119" s="18">
        <v>1</v>
      </c>
      <c r="M119" s="18">
        <v>7.123749640648381</v>
      </c>
      <c r="N119" s="18">
        <v>10</v>
      </c>
    </row>
    <row r="120" spans="1:14" ht="21" customHeight="1">
      <c r="A120" s="35">
        <v>36</v>
      </c>
      <c r="B120" s="56" t="s">
        <v>176</v>
      </c>
      <c r="C120" s="38">
        <v>0.001</v>
      </c>
      <c r="D120" s="5">
        <v>2006</v>
      </c>
      <c r="E120" s="18">
        <v>8.91728870292887</v>
      </c>
      <c r="F120" s="18">
        <v>10</v>
      </c>
      <c r="G120" s="18">
        <v>1</v>
      </c>
      <c r="H120" s="18">
        <v>2.855430962343096</v>
      </c>
      <c r="I120" s="18">
        <v>8.924518828451884</v>
      </c>
      <c r="J120" s="18">
        <v>10</v>
      </c>
      <c r="K120" s="18">
        <v>8.173640167364017</v>
      </c>
      <c r="L120" s="18">
        <v>10</v>
      </c>
      <c r="M120" s="18">
        <v>8.343096234309623</v>
      </c>
      <c r="N120" s="18">
        <v>9.405623430962343</v>
      </c>
    </row>
    <row r="121" spans="1:14" ht="21" customHeight="1">
      <c r="A121" s="36"/>
      <c r="B121" s="57"/>
      <c r="C121" s="38"/>
      <c r="D121" s="6">
        <v>2007</v>
      </c>
      <c r="E121" s="18">
        <v>8.892938496583144</v>
      </c>
      <c r="F121" s="18">
        <v>10</v>
      </c>
      <c r="G121" s="18">
        <v>1</v>
      </c>
      <c r="H121" s="18">
        <v>3.398633257403189</v>
      </c>
      <c r="I121" s="18">
        <v>8.780728929384965</v>
      </c>
      <c r="J121" s="18">
        <v>10</v>
      </c>
      <c r="K121" s="18">
        <v>8.134396355353076</v>
      </c>
      <c r="L121" s="18">
        <v>10</v>
      </c>
      <c r="M121" s="18">
        <v>8.277904328018224</v>
      </c>
      <c r="N121" s="18">
        <v>9.396993166287016</v>
      </c>
    </row>
    <row r="122" spans="1:14" ht="21" customHeight="1">
      <c r="A122" s="37"/>
      <c r="B122" s="58"/>
      <c r="C122" s="38"/>
      <c r="D122" s="6">
        <v>2008</v>
      </c>
      <c r="E122" s="18">
        <v>8.870588235294118</v>
      </c>
      <c r="F122" s="18">
        <v>10</v>
      </c>
      <c r="G122" s="18">
        <v>1</v>
      </c>
      <c r="H122" s="18">
        <v>3.9943977591036415</v>
      </c>
      <c r="I122" s="18">
        <v>8.840672268907563</v>
      </c>
      <c r="J122" s="18">
        <v>10</v>
      </c>
      <c r="K122" s="18">
        <v>8.053221288515406</v>
      </c>
      <c r="L122" s="18">
        <v>10</v>
      </c>
      <c r="M122" s="18">
        <v>8.358543417366947</v>
      </c>
      <c r="N122" s="18">
        <v>9.30420168067227</v>
      </c>
    </row>
    <row r="123" spans="1:14" ht="21" customHeight="1">
      <c r="A123" s="35">
        <v>37</v>
      </c>
      <c r="B123" s="25" t="s">
        <v>90</v>
      </c>
      <c r="C123" s="38">
        <v>0.005</v>
      </c>
      <c r="D123" s="5">
        <v>2006</v>
      </c>
      <c r="E123" s="18">
        <v>6.4</v>
      </c>
      <c r="F123" s="18">
        <v>10</v>
      </c>
      <c r="G123" s="18">
        <v>7.3</v>
      </c>
      <c r="H123" s="18">
        <v>8.65</v>
      </c>
      <c r="I123" s="18">
        <v>5.95</v>
      </c>
      <c r="J123" s="18">
        <v>7.75</v>
      </c>
      <c r="K123" s="18">
        <v>1</v>
      </c>
      <c r="L123" s="18">
        <v>8.2</v>
      </c>
      <c r="M123" s="18">
        <v>2.8</v>
      </c>
      <c r="N123" s="18">
        <v>2.8</v>
      </c>
    </row>
    <row r="124" spans="1:14" ht="21" customHeight="1">
      <c r="A124" s="36"/>
      <c r="B124" s="26"/>
      <c r="C124" s="38"/>
      <c r="D124" s="6">
        <v>2007</v>
      </c>
      <c r="E124" s="18">
        <v>5.90909090909091</v>
      </c>
      <c r="F124" s="18">
        <v>10</v>
      </c>
      <c r="G124" s="18">
        <v>7.136363636363636</v>
      </c>
      <c r="H124" s="18">
        <v>7.954545454545454</v>
      </c>
      <c r="I124" s="18">
        <v>6.3181818181818175</v>
      </c>
      <c r="J124" s="18">
        <v>7.136363636363636</v>
      </c>
      <c r="K124" s="18">
        <v>1</v>
      </c>
      <c r="L124" s="18">
        <v>8.363636363636363</v>
      </c>
      <c r="M124" s="18">
        <v>3.863636363636364</v>
      </c>
      <c r="N124" s="18">
        <v>2.636363636363634</v>
      </c>
    </row>
    <row r="125" spans="1:14" ht="21" customHeight="1">
      <c r="A125" s="37"/>
      <c r="B125" s="27"/>
      <c r="C125" s="38"/>
      <c r="D125" s="6">
        <v>2008</v>
      </c>
      <c r="E125" s="18">
        <v>5.5</v>
      </c>
      <c r="F125" s="18">
        <v>10</v>
      </c>
      <c r="G125" s="18">
        <v>5.95</v>
      </c>
      <c r="H125" s="18">
        <v>8.2</v>
      </c>
      <c r="I125" s="18">
        <v>4.15</v>
      </c>
      <c r="J125" s="18">
        <v>5.95</v>
      </c>
      <c r="K125" s="18">
        <v>1</v>
      </c>
      <c r="L125" s="18">
        <v>9.55</v>
      </c>
      <c r="M125" s="18">
        <v>3.25</v>
      </c>
      <c r="N125" s="18">
        <v>1.9</v>
      </c>
    </row>
    <row r="126" spans="1:14" ht="21" customHeight="1">
      <c r="A126" s="35">
        <v>38</v>
      </c>
      <c r="B126" s="59" t="s">
        <v>177</v>
      </c>
      <c r="C126" s="38">
        <v>0.003</v>
      </c>
      <c r="D126" s="5">
        <v>2006</v>
      </c>
      <c r="E126" s="18">
        <v>1</v>
      </c>
      <c r="F126" s="18">
        <v>10</v>
      </c>
      <c r="G126" s="18">
        <v>6.949473684210527</v>
      </c>
      <c r="H126" s="18">
        <v>8.30827067669173</v>
      </c>
      <c r="I126" s="18">
        <v>8.480827067669173</v>
      </c>
      <c r="J126" s="18">
        <v>7.631578947368421</v>
      </c>
      <c r="K126" s="18">
        <v>9.590601503759398</v>
      </c>
      <c r="L126" s="18">
        <v>7.293233082706767</v>
      </c>
      <c r="M126" s="18">
        <v>10</v>
      </c>
      <c r="N126" s="18">
        <v>5.939849624060151</v>
      </c>
    </row>
    <row r="127" spans="1:14" ht="21" customHeight="1">
      <c r="A127" s="36"/>
      <c r="B127" s="60"/>
      <c r="C127" s="38"/>
      <c r="D127" s="6">
        <v>2007</v>
      </c>
      <c r="E127" s="18">
        <v>1</v>
      </c>
      <c r="F127" s="18">
        <v>9.996775349337156</v>
      </c>
      <c r="G127" s="18">
        <v>8.800429953421713</v>
      </c>
      <c r="H127" s="18">
        <v>8.384450017914727</v>
      </c>
      <c r="I127" s="18">
        <v>10</v>
      </c>
      <c r="J127" s="18">
        <v>7.739519885345754</v>
      </c>
      <c r="K127" s="18">
        <v>8.742386241490504</v>
      </c>
      <c r="L127" s="18">
        <v>7.417054819061268</v>
      </c>
      <c r="M127" s="18">
        <v>9.996775349337156</v>
      </c>
      <c r="N127" s="18">
        <v>6.127194553923324</v>
      </c>
    </row>
    <row r="128" spans="1:14" ht="21" customHeight="1">
      <c r="A128" s="37"/>
      <c r="B128" s="61"/>
      <c r="C128" s="38"/>
      <c r="D128" s="6">
        <v>2008</v>
      </c>
      <c r="E128" s="18">
        <v>1.620289855072464</v>
      </c>
      <c r="F128" s="18">
        <v>9.997101449275362</v>
      </c>
      <c r="G128" s="18">
        <v>1</v>
      </c>
      <c r="H128" s="18">
        <v>8.634782608695652</v>
      </c>
      <c r="I128" s="18">
        <v>10</v>
      </c>
      <c r="J128" s="18">
        <v>7.9681159420289855</v>
      </c>
      <c r="K128" s="18">
        <v>9.704347826086957</v>
      </c>
      <c r="L128" s="18">
        <v>7.243478260869565</v>
      </c>
      <c r="M128" s="18">
        <v>9.997101449275362</v>
      </c>
      <c r="N128" s="18">
        <v>6.518840579710145</v>
      </c>
    </row>
    <row r="129" spans="1:14" ht="21" customHeight="1">
      <c r="A129" s="35">
        <v>39</v>
      </c>
      <c r="B129" s="59" t="s">
        <v>178</v>
      </c>
      <c r="C129" s="38">
        <v>0.002</v>
      </c>
      <c r="D129" s="5">
        <v>2006</v>
      </c>
      <c r="E129" s="18">
        <v>5.75</v>
      </c>
      <c r="F129" s="18">
        <v>8.5</v>
      </c>
      <c r="G129" s="18">
        <v>6.8075</v>
      </c>
      <c r="H129" s="18">
        <v>9.65</v>
      </c>
      <c r="I129" s="18">
        <v>10</v>
      </c>
      <c r="J129" s="18">
        <v>5.5</v>
      </c>
      <c r="K129" s="18">
        <v>9.335</v>
      </c>
      <c r="L129" s="18">
        <v>1</v>
      </c>
      <c r="M129" s="18">
        <v>8.5</v>
      </c>
      <c r="N129" s="18">
        <v>8</v>
      </c>
    </row>
    <row r="130" spans="1:14" ht="21" customHeight="1">
      <c r="A130" s="36"/>
      <c r="B130" s="62"/>
      <c r="C130" s="38"/>
      <c r="D130" s="6">
        <v>2007</v>
      </c>
      <c r="E130" s="18">
        <v>5.75</v>
      </c>
      <c r="F130" s="18">
        <v>8.5</v>
      </c>
      <c r="G130" s="18">
        <v>7.405</v>
      </c>
      <c r="H130" s="18">
        <v>9.5</v>
      </c>
      <c r="I130" s="18">
        <v>10</v>
      </c>
      <c r="J130" s="18">
        <v>5.5</v>
      </c>
      <c r="K130" s="18">
        <v>7.995</v>
      </c>
      <c r="L130" s="18">
        <v>1</v>
      </c>
      <c r="M130" s="18">
        <v>8.5</v>
      </c>
      <c r="N130" s="18">
        <v>8</v>
      </c>
    </row>
    <row r="131" spans="1:14" ht="21" customHeight="1">
      <c r="A131" s="37"/>
      <c r="B131" s="63"/>
      <c r="C131" s="38"/>
      <c r="D131" s="6">
        <v>2008</v>
      </c>
      <c r="E131" s="18">
        <v>5.75</v>
      </c>
      <c r="F131" s="18">
        <v>8.5</v>
      </c>
      <c r="G131" s="18">
        <v>7.255</v>
      </c>
      <c r="H131" s="18">
        <v>9.65</v>
      </c>
      <c r="I131" s="18">
        <v>10</v>
      </c>
      <c r="J131" s="18">
        <v>5.5</v>
      </c>
      <c r="K131" s="18">
        <v>7.995</v>
      </c>
      <c r="L131" s="18">
        <v>1</v>
      </c>
      <c r="M131" s="18">
        <v>8.5</v>
      </c>
      <c r="N131" s="18">
        <v>8</v>
      </c>
    </row>
    <row r="132" spans="1:14" ht="21" customHeight="1">
      <c r="A132" s="35">
        <v>40</v>
      </c>
      <c r="B132" s="25" t="s">
        <v>91</v>
      </c>
      <c r="C132" s="38">
        <v>0.003</v>
      </c>
      <c r="D132" s="5">
        <v>2006</v>
      </c>
      <c r="E132" s="18">
        <v>3.21700879765396</v>
      </c>
      <c r="F132" s="18">
        <v>6.489736070381234</v>
      </c>
      <c r="G132" s="18">
        <v>8.073313782991203</v>
      </c>
      <c r="H132" s="18">
        <v>10</v>
      </c>
      <c r="I132" s="18">
        <v>1</v>
      </c>
      <c r="J132" s="18">
        <v>4.140762463343109</v>
      </c>
      <c r="K132" s="18">
        <v>6.753665689149562</v>
      </c>
      <c r="L132" s="18">
        <v>9.947214076246333</v>
      </c>
      <c r="M132" s="18">
        <v>4.483870967741936</v>
      </c>
      <c r="N132" s="18">
        <v>3.4809384164222883</v>
      </c>
    </row>
    <row r="133" spans="1:14" ht="21" customHeight="1">
      <c r="A133" s="36"/>
      <c r="B133" s="26"/>
      <c r="C133" s="38"/>
      <c r="D133" s="6">
        <v>2007</v>
      </c>
      <c r="E133" s="18">
        <v>3.1538461538461546</v>
      </c>
      <c r="F133" s="18">
        <v>6.923076923076924</v>
      </c>
      <c r="G133" s="18">
        <v>8.384615384615385</v>
      </c>
      <c r="H133" s="18">
        <v>10</v>
      </c>
      <c r="I133" s="18">
        <v>1</v>
      </c>
      <c r="J133" s="18">
        <v>4</v>
      </c>
      <c r="K133" s="18">
        <v>6.589743589743591</v>
      </c>
      <c r="L133" s="18">
        <v>9.692307692307692</v>
      </c>
      <c r="M133" s="18">
        <v>3.3333333333333353</v>
      </c>
      <c r="N133" s="18">
        <v>4</v>
      </c>
    </row>
    <row r="134" spans="1:14" ht="21" customHeight="1">
      <c r="A134" s="37"/>
      <c r="B134" s="27"/>
      <c r="C134" s="38"/>
      <c r="D134" s="6">
        <v>2008</v>
      </c>
      <c r="E134" s="18">
        <v>3.711999999999999</v>
      </c>
      <c r="F134" s="18">
        <v>6.063999999999999</v>
      </c>
      <c r="G134" s="18">
        <v>8.991999999999999</v>
      </c>
      <c r="H134" s="18">
        <v>9.28</v>
      </c>
      <c r="I134" s="18">
        <v>1</v>
      </c>
      <c r="J134" s="18">
        <v>2.175999999999998</v>
      </c>
      <c r="K134" s="18">
        <v>5.535999999999998</v>
      </c>
      <c r="L134" s="18">
        <v>10</v>
      </c>
      <c r="M134" s="18">
        <v>4.335999999999998</v>
      </c>
      <c r="N134" s="18">
        <v>1.0719999999999994</v>
      </c>
    </row>
    <row r="135" spans="1:14" ht="21" customHeight="1">
      <c r="A135" s="35">
        <v>41</v>
      </c>
      <c r="B135" s="25" t="s">
        <v>92</v>
      </c>
      <c r="C135" s="38">
        <v>0.003</v>
      </c>
      <c r="D135" s="5">
        <v>2006</v>
      </c>
      <c r="E135" s="18">
        <v>2.0253164556962027</v>
      </c>
      <c r="F135" s="18">
        <v>3.5063291139240507</v>
      </c>
      <c r="G135" s="18">
        <v>10</v>
      </c>
      <c r="H135" s="18">
        <v>8.815189873417722</v>
      </c>
      <c r="I135" s="18">
        <v>1.7974683544303798</v>
      </c>
      <c r="J135" s="18">
        <v>3.1645569620253164</v>
      </c>
      <c r="K135" s="18">
        <v>3.1645569620253164</v>
      </c>
      <c r="L135" s="18">
        <v>5.215189873417722</v>
      </c>
      <c r="M135" s="18">
        <v>4.5316455696202524</v>
      </c>
      <c r="N135" s="18">
        <v>1</v>
      </c>
    </row>
    <row r="136" spans="1:14" ht="21" customHeight="1">
      <c r="A136" s="36"/>
      <c r="B136" s="26"/>
      <c r="C136" s="38"/>
      <c r="D136" s="6">
        <v>2007</v>
      </c>
      <c r="E136" s="18">
        <v>2.0050188205771646</v>
      </c>
      <c r="F136" s="18">
        <v>3.4730238393977415</v>
      </c>
      <c r="G136" s="18">
        <v>10</v>
      </c>
      <c r="H136" s="18">
        <v>9.28858218318695</v>
      </c>
      <c r="I136" s="18">
        <v>1.7340025094102884</v>
      </c>
      <c r="J136" s="18">
        <v>3.506900878293601</v>
      </c>
      <c r="K136" s="18">
        <v>3.1003764115432877</v>
      </c>
      <c r="L136" s="18">
        <v>5.155583437892095</v>
      </c>
      <c r="M136" s="18">
        <v>4.7038895859473016</v>
      </c>
      <c r="N136" s="18">
        <v>1</v>
      </c>
    </row>
    <row r="137" spans="1:14" ht="21" customHeight="1">
      <c r="A137" s="37"/>
      <c r="B137" s="27"/>
      <c r="C137" s="38"/>
      <c r="D137" s="6">
        <v>2008</v>
      </c>
      <c r="E137" s="18">
        <v>2.310469314079423</v>
      </c>
      <c r="F137" s="18">
        <v>3.545126353790614</v>
      </c>
      <c r="G137" s="18">
        <v>10</v>
      </c>
      <c r="H137" s="18">
        <v>9.209386281588447</v>
      </c>
      <c r="I137" s="18">
        <v>1.812274368231047</v>
      </c>
      <c r="J137" s="18">
        <v>3.068592057761733</v>
      </c>
      <c r="K137" s="18">
        <v>3.057761732851986</v>
      </c>
      <c r="L137" s="18">
        <v>6.025270758122743</v>
      </c>
      <c r="M137" s="18">
        <v>4.9422382671480145</v>
      </c>
      <c r="N137" s="18">
        <v>1</v>
      </c>
    </row>
    <row r="138" spans="1:14" ht="21" customHeight="1">
      <c r="A138" s="35">
        <v>42</v>
      </c>
      <c r="B138" s="25" t="s">
        <v>93</v>
      </c>
      <c r="C138" s="38">
        <v>0.003</v>
      </c>
      <c r="D138" s="5">
        <v>2006</v>
      </c>
      <c r="E138" s="18">
        <v>1.8181818181818177</v>
      </c>
      <c r="F138" s="18">
        <v>8.363636363636363</v>
      </c>
      <c r="G138" s="18">
        <v>4.818181818181817</v>
      </c>
      <c r="H138" s="18">
        <v>8.363636363636363</v>
      </c>
      <c r="I138" s="18">
        <v>6.454545454545455</v>
      </c>
      <c r="J138" s="18">
        <v>7.818181818181818</v>
      </c>
      <c r="K138" s="18">
        <v>3.454545454545454</v>
      </c>
      <c r="L138" s="18">
        <v>10</v>
      </c>
      <c r="M138" s="18">
        <v>4.818181818181817</v>
      </c>
      <c r="N138" s="18">
        <v>1</v>
      </c>
    </row>
    <row r="139" spans="1:14" ht="21" customHeight="1">
      <c r="A139" s="36"/>
      <c r="B139" s="26"/>
      <c r="C139" s="38"/>
      <c r="D139" s="6">
        <v>2007</v>
      </c>
      <c r="E139" s="18">
        <v>2.9090909090909083</v>
      </c>
      <c r="F139" s="18">
        <v>8.09090909090909</v>
      </c>
      <c r="G139" s="18">
        <v>7.2727272727272725</v>
      </c>
      <c r="H139" s="18">
        <v>7.545454545454545</v>
      </c>
      <c r="I139" s="18">
        <v>6.18181818181818</v>
      </c>
      <c r="J139" s="18">
        <v>7.818181818181818</v>
      </c>
      <c r="K139" s="18">
        <v>4</v>
      </c>
      <c r="L139" s="18">
        <v>10</v>
      </c>
      <c r="M139" s="18">
        <v>4.818181818181817</v>
      </c>
      <c r="N139" s="18">
        <v>1</v>
      </c>
    </row>
    <row r="140" spans="1:14" ht="21" customHeight="1">
      <c r="A140" s="37"/>
      <c r="B140" s="27"/>
      <c r="C140" s="38"/>
      <c r="D140" s="6">
        <v>2008</v>
      </c>
      <c r="E140" s="18">
        <v>4</v>
      </c>
      <c r="F140" s="18">
        <v>6.75</v>
      </c>
      <c r="G140" s="18">
        <v>6</v>
      </c>
      <c r="H140" s="18">
        <v>6.5</v>
      </c>
      <c r="I140" s="18">
        <v>5</v>
      </c>
      <c r="J140" s="18">
        <v>7</v>
      </c>
      <c r="K140" s="18">
        <v>4.5</v>
      </c>
      <c r="L140" s="18">
        <v>10</v>
      </c>
      <c r="M140" s="18">
        <v>4</v>
      </c>
      <c r="N140" s="18">
        <v>1</v>
      </c>
    </row>
    <row r="141" spans="1:14" ht="21" customHeight="1">
      <c r="A141" s="35">
        <v>43</v>
      </c>
      <c r="B141" s="25" t="s">
        <v>94</v>
      </c>
      <c r="C141" s="38">
        <v>0.003</v>
      </c>
      <c r="D141" s="5">
        <v>2006</v>
      </c>
      <c r="E141" s="18">
        <v>4.3428571428571425</v>
      </c>
      <c r="F141" s="18">
        <v>8.457142857142857</v>
      </c>
      <c r="G141" s="18">
        <v>6.914285714285715</v>
      </c>
      <c r="H141" s="18">
        <v>8.2</v>
      </c>
      <c r="I141" s="18">
        <v>6.657142857142858</v>
      </c>
      <c r="J141" s="18">
        <v>7.942857142857143</v>
      </c>
      <c r="K141" s="18">
        <v>1</v>
      </c>
      <c r="L141" s="18">
        <v>10</v>
      </c>
      <c r="M141" s="18">
        <v>5.371428571428572</v>
      </c>
      <c r="N141" s="18">
        <v>4.085714285714286</v>
      </c>
    </row>
    <row r="142" spans="1:14" ht="21" customHeight="1">
      <c r="A142" s="36"/>
      <c r="B142" s="26"/>
      <c r="C142" s="38"/>
      <c r="D142" s="6">
        <v>2007</v>
      </c>
      <c r="E142" s="18">
        <v>4.9705882352941195</v>
      </c>
      <c r="F142" s="18">
        <v>8.941176470588237</v>
      </c>
      <c r="G142" s="18">
        <v>7.882352941176471</v>
      </c>
      <c r="H142" s="18">
        <v>8.147058823529411</v>
      </c>
      <c r="I142" s="18">
        <v>6.294117647058824</v>
      </c>
      <c r="J142" s="18">
        <v>7.617647058823531</v>
      </c>
      <c r="K142" s="18">
        <v>1</v>
      </c>
      <c r="L142" s="18">
        <v>10</v>
      </c>
      <c r="M142" s="18">
        <v>5.5</v>
      </c>
      <c r="N142" s="18">
        <v>3.3823529411764706</v>
      </c>
    </row>
    <row r="143" spans="1:14" ht="21" customHeight="1">
      <c r="A143" s="37"/>
      <c r="B143" s="27"/>
      <c r="C143" s="38"/>
      <c r="D143" s="6">
        <v>2008</v>
      </c>
      <c r="E143" s="18">
        <v>5.5</v>
      </c>
      <c r="F143" s="18">
        <v>8.2</v>
      </c>
      <c r="G143" s="18">
        <v>7.3</v>
      </c>
      <c r="H143" s="18">
        <v>7.9</v>
      </c>
      <c r="I143" s="18">
        <v>4.9</v>
      </c>
      <c r="J143" s="18">
        <v>6.4</v>
      </c>
      <c r="K143" s="18">
        <v>1</v>
      </c>
      <c r="L143" s="18">
        <v>10</v>
      </c>
      <c r="M143" s="18">
        <v>4.3</v>
      </c>
      <c r="N143" s="18">
        <v>2.8</v>
      </c>
    </row>
    <row r="144" spans="1:14" ht="21" customHeight="1">
      <c r="A144" s="35">
        <v>44</v>
      </c>
      <c r="B144" s="25" t="s">
        <v>95</v>
      </c>
      <c r="C144" s="38">
        <v>0.003</v>
      </c>
      <c r="D144" s="5">
        <v>2006</v>
      </c>
      <c r="E144" s="18">
        <v>1</v>
      </c>
      <c r="F144" s="18">
        <v>8.65</v>
      </c>
      <c r="G144" s="18">
        <v>9.1</v>
      </c>
      <c r="H144" s="18">
        <v>9.1</v>
      </c>
      <c r="I144" s="18">
        <v>4.6</v>
      </c>
      <c r="J144" s="18">
        <v>9.55</v>
      </c>
      <c r="K144" s="18">
        <v>5.05</v>
      </c>
      <c r="L144" s="18">
        <v>10</v>
      </c>
      <c r="M144" s="18">
        <v>6.4</v>
      </c>
      <c r="N144" s="18">
        <v>1</v>
      </c>
    </row>
    <row r="145" spans="1:14" ht="21" customHeight="1">
      <c r="A145" s="36"/>
      <c r="B145" s="26"/>
      <c r="C145" s="38"/>
      <c r="D145" s="6">
        <v>2007</v>
      </c>
      <c r="E145" s="18">
        <v>2.285714285714285</v>
      </c>
      <c r="F145" s="18">
        <v>6.142857142857144</v>
      </c>
      <c r="G145" s="18">
        <v>10</v>
      </c>
      <c r="H145" s="18">
        <v>7.857142857142857</v>
      </c>
      <c r="I145" s="18">
        <v>5.2857142857142865</v>
      </c>
      <c r="J145" s="18">
        <v>8.285714285714288</v>
      </c>
      <c r="K145" s="18">
        <v>5.7142857142857135</v>
      </c>
      <c r="L145" s="18">
        <v>10</v>
      </c>
      <c r="M145" s="18">
        <v>4.857142857142859</v>
      </c>
      <c r="N145" s="18">
        <v>1</v>
      </c>
    </row>
    <row r="146" spans="1:14" ht="21" customHeight="1">
      <c r="A146" s="37"/>
      <c r="B146" s="27"/>
      <c r="C146" s="38"/>
      <c r="D146" s="6">
        <v>2008</v>
      </c>
      <c r="E146" s="18">
        <v>3.8421052631578965</v>
      </c>
      <c r="F146" s="18">
        <v>5.2631578947368425</v>
      </c>
      <c r="G146" s="18">
        <v>8.105263157894736</v>
      </c>
      <c r="H146" s="18">
        <v>6.684210526315789</v>
      </c>
      <c r="I146" s="18">
        <v>4.789473684210525</v>
      </c>
      <c r="J146" s="18">
        <v>6.684210526315789</v>
      </c>
      <c r="K146" s="18">
        <v>4.789473684210525</v>
      </c>
      <c r="L146" s="18">
        <v>10</v>
      </c>
      <c r="M146" s="18">
        <v>2.8947368421052646</v>
      </c>
      <c r="N146" s="18">
        <v>1</v>
      </c>
    </row>
    <row r="147" spans="1:14" ht="21" customHeight="1">
      <c r="A147" s="35">
        <v>45</v>
      </c>
      <c r="B147" s="25" t="s">
        <v>96</v>
      </c>
      <c r="C147" s="38">
        <v>0.003</v>
      </c>
      <c r="D147" s="5">
        <v>2006</v>
      </c>
      <c r="E147" s="18">
        <v>7</v>
      </c>
      <c r="F147" s="18">
        <v>10</v>
      </c>
      <c r="G147" s="18">
        <v>1</v>
      </c>
      <c r="H147" s="18">
        <v>4</v>
      </c>
      <c r="I147" s="18">
        <v>10</v>
      </c>
      <c r="J147" s="18">
        <v>10</v>
      </c>
      <c r="K147" s="18">
        <v>7</v>
      </c>
      <c r="L147" s="18">
        <v>10</v>
      </c>
      <c r="M147" s="18">
        <v>7</v>
      </c>
      <c r="N147" s="18">
        <v>7</v>
      </c>
    </row>
    <row r="148" spans="1:14" ht="21" customHeight="1">
      <c r="A148" s="36"/>
      <c r="B148" s="26"/>
      <c r="C148" s="38"/>
      <c r="D148" s="6">
        <v>2007</v>
      </c>
      <c r="E148" s="18">
        <v>7</v>
      </c>
      <c r="F148" s="18">
        <v>10</v>
      </c>
      <c r="G148" s="18">
        <v>1</v>
      </c>
      <c r="H148" s="18">
        <v>4</v>
      </c>
      <c r="I148" s="18">
        <v>10</v>
      </c>
      <c r="J148" s="18">
        <v>10</v>
      </c>
      <c r="K148" s="18">
        <v>7</v>
      </c>
      <c r="L148" s="18">
        <v>10</v>
      </c>
      <c r="M148" s="18">
        <v>7</v>
      </c>
      <c r="N148" s="18">
        <v>7</v>
      </c>
    </row>
    <row r="149" spans="1:14" ht="21" customHeight="1">
      <c r="A149" s="37"/>
      <c r="B149" s="27"/>
      <c r="C149" s="38"/>
      <c r="D149" s="6">
        <v>2008</v>
      </c>
      <c r="E149" s="18">
        <v>7</v>
      </c>
      <c r="F149" s="18">
        <v>10</v>
      </c>
      <c r="G149" s="18">
        <v>1</v>
      </c>
      <c r="H149" s="18">
        <v>4</v>
      </c>
      <c r="I149" s="18">
        <v>10</v>
      </c>
      <c r="J149" s="18">
        <v>10</v>
      </c>
      <c r="K149" s="18">
        <v>7</v>
      </c>
      <c r="L149" s="18">
        <v>10</v>
      </c>
      <c r="M149" s="18">
        <v>7</v>
      </c>
      <c r="N149" s="18">
        <v>7</v>
      </c>
    </row>
    <row r="150" spans="1:14" ht="21" customHeight="1">
      <c r="A150" s="35">
        <v>46</v>
      </c>
      <c r="B150" s="25" t="s">
        <v>97</v>
      </c>
      <c r="C150" s="38">
        <v>0.003</v>
      </c>
      <c r="D150" s="5">
        <v>2006</v>
      </c>
      <c r="E150" s="18">
        <v>4</v>
      </c>
      <c r="F150" s="18">
        <v>10</v>
      </c>
      <c r="G150" s="18">
        <v>5.5</v>
      </c>
      <c r="H150" s="18">
        <v>4</v>
      </c>
      <c r="I150" s="18">
        <v>1</v>
      </c>
      <c r="J150" s="18">
        <v>5.5</v>
      </c>
      <c r="K150" s="18">
        <v>5.5</v>
      </c>
      <c r="L150" s="18">
        <v>10</v>
      </c>
      <c r="M150" s="18">
        <v>10</v>
      </c>
      <c r="N150" s="18">
        <v>4</v>
      </c>
    </row>
    <row r="151" spans="1:14" ht="21" customHeight="1">
      <c r="A151" s="36"/>
      <c r="B151" s="26"/>
      <c r="C151" s="38"/>
      <c r="D151" s="6">
        <v>2007</v>
      </c>
      <c r="E151" s="18">
        <v>4</v>
      </c>
      <c r="F151" s="18">
        <v>10</v>
      </c>
      <c r="G151" s="18">
        <v>5.5</v>
      </c>
      <c r="H151" s="18">
        <v>4</v>
      </c>
      <c r="I151" s="18">
        <v>1</v>
      </c>
      <c r="J151" s="18">
        <v>5.5</v>
      </c>
      <c r="K151" s="18">
        <v>5.5</v>
      </c>
      <c r="L151" s="18">
        <v>10</v>
      </c>
      <c r="M151" s="18">
        <v>10</v>
      </c>
      <c r="N151" s="18">
        <v>4</v>
      </c>
    </row>
    <row r="152" spans="1:14" ht="21" customHeight="1">
      <c r="A152" s="37"/>
      <c r="B152" s="27"/>
      <c r="C152" s="38"/>
      <c r="D152" s="6">
        <v>2008</v>
      </c>
      <c r="E152" s="18">
        <v>2.5</v>
      </c>
      <c r="F152" s="18">
        <v>10</v>
      </c>
      <c r="G152" s="18">
        <v>5.5</v>
      </c>
      <c r="H152" s="18">
        <v>4</v>
      </c>
      <c r="I152" s="18">
        <v>1</v>
      </c>
      <c r="J152" s="18">
        <v>5.5</v>
      </c>
      <c r="K152" s="18">
        <v>5.5</v>
      </c>
      <c r="L152" s="18">
        <v>10</v>
      </c>
      <c r="M152" s="18">
        <v>10</v>
      </c>
      <c r="N152" s="18">
        <v>4</v>
      </c>
    </row>
    <row r="153" spans="1:14" ht="21" customHeight="1">
      <c r="A153" s="35">
        <v>47</v>
      </c>
      <c r="B153" s="25" t="s">
        <v>98</v>
      </c>
      <c r="C153" s="38">
        <v>0.003</v>
      </c>
      <c r="D153" s="5">
        <v>2006</v>
      </c>
      <c r="E153" s="18">
        <v>2.4711538461538467</v>
      </c>
      <c r="F153" s="18">
        <v>4.980769230769231</v>
      </c>
      <c r="G153" s="18">
        <v>2.4711538461538467</v>
      </c>
      <c r="H153" s="18">
        <v>2.4711538461538467</v>
      </c>
      <c r="I153" s="18">
        <v>1</v>
      </c>
      <c r="J153" s="18">
        <v>3.855769230769231</v>
      </c>
      <c r="K153" s="18">
        <v>2.4711538461538467</v>
      </c>
      <c r="L153" s="18">
        <v>10</v>
      </c>
      <c r="M153" s="18">
        <v>5.673076923076923</v>
      </c>
      <c r="N153" s="18">
        <v>2.8173076923076916</v>
      </c>
    </row>
    <row r="154" spans="1:14" ht="21" customHeight="1">
      <c r="A154" s="36"/>
      <c r="B154" s="26"/>
      <c r="C154" s="38"/>
      <c r="D154" s="6">
        <v>2007</v>
      </c>
      <c r="E154" s="18">
        <v>2.4711538461538467</v>
      </c>
      <c r="F154" s="18">
        <v>4.980769230769231</v>
      </c>
      <c r="G154" s="18">
        <v>2.4711538461538467</v>
      </c>
      <c r="H154" s="18">
        <v>2.4711538461538467</v>
      </c>
      <c r="I154" s="18">
        <v>1</v>
      </c>
      <c r="J154" s="18">
        <v>3.855769230769231</v>
      </c>
      <c r="K154" s="18">
        <v>2.4711538461538467</v>
      </c>
      <c r="L154" s="18">
        <v>10</v>
      </c>
      <c r="M154" s="18">
        <v>5.673076923076923</v>
      </c>
      <c r="N154" s="18">
        <v>2.8173076923076916</v>
      </c>
    </row>
    <row r="155" spans="1:14" ht="21" customHeight="1">
      <c r="A155" s="37"/>
      <c r="B155" s="27"/>
      <c r="C155" s="38"/>
      <c r="D155" s="6">
        <v>2008</v>
      </c>
      <c r="E155" s="18">
        <v>2.4711538461538467</v>
      </c>
      <c r="F155" s="18">
        <v>4.980769230769231</v>
      </c>
      <c r="G155" s="18">
        <v>2.4711538461538467</v>
      </c>
      <c r="H155" s="18">
        <v>2.4711538461538467</v>
      </c>
      <c r="I155" s="18">
        <v>1</v>
      </c>
      <c r="J155" s="18">
        <v>3.855769230769231</v>
      </c>
      <c r="K155" s="18">
        <v>2.4711538461538467</v>
      </c>
      <c r="L155" s="18">
        <v>10</v>
      </c>
      <c r="M155" s="18">
        <v>5.673076923076923</v>
      </c>
      <c r="N155" s="18">
        <v>2.8173076923076916</v>
      </c>
    </row>
    <row r="156" spans="1:14" ht="21" customHeight="1">
      <c r="A156" s="35">
        <v>48</v>
      </c>
      <c r="B156" s="25" t="s">
        <v>99</v>
      </c>
      <c r="C156" s="38">
        <v>0.003</v>
      </c>
      <c r="D156" s="5">
        <v>2006</v>
      </c>
      <c r="E156" s="18">
        <v>2.2857142857142865</v>
      </c>
      <c r="F156" s="18">
        <v>9.357142857142858</v>
      </c>
      <c r="G156" s="18">
        <v>9.035714285714286</v>
      </c>
      <c r="H156" s="18">
        <v>8.939285714285713</v>
      </c>
      <c r="I156" s="18">
        <v>1</v>
      </c>
      <c r="J156" s="18">
        <v>7.428571428571429</v>
      </c>
      <c r="K156" s="18">
        <v>2.2857142857142865</v>
      </c>
      <c r="L156" s="18">
        <v>10</v>
      </c>
      <c r="M156" s="18">
        <v>4.857142857142858</v>
      </c>
      <c r="N156" s="18">
        <v>5.178571428571429</v>
      </c>
    </row>
    <row r="157" spans="1:14" ht="21" customHeight="1">
      <c r="A157" s="36"/>
      <c r="B157" s="26"/>
      <c r="C157" s="38"/>
      <c r="D157" s="6">
        <v>2007</v>
      </c>
      <c r="E157" s="18">
        <v>2.2857142857142865</v>
      </c>
      <c r="F157" s="18">
        <v>9.357142857142858</v>
      </c>
      <c r="G157" s="18">
        <v>9.035714285714286</v>
      </c>
      <c r="H157" s="18">
        <v>9.164285714285715</v>
      </c>
      <c r="I157" s="18">
        <v>1</v>
      </c>
      <c r="J157" s="18">
        <v>7.428571428571429</v>
      </c>
      <c r="K157" s="18">
        <v>2.2857142857142865</v>
      </c>
      <c r="L157" s="18">
        <v>10</v>
      </c>
      <c r="M157" s="18">
        <v>4.857142857142858</v>
      </c>
      <c r="N157" s="18">
        <v>5.178571428571429</v>
      </c>
    </row>
    <row r="158" spans="1:14" ht="21" customHeight="1">
      <c r="A158" s="37"/>
      <c r="B158" s="27"/>
      <c r="C158" s="38"/>
      <c r="D158" s="6">
        <v>2008</v>
      </c>
      <c r="E158" s="18">
        <v>2.7175572519083957</v>
      </c>
      <c r="F158" s="18">
        <v>10</v>
      </c>
      <c r="G158" s="18">
        <v>8.557251908396946</v>
      </c>
      <c r="H158" s="18">
        <v>9.00381679389313</v>
      </c>
      <c r="I158" s="18">
        <v>1</v>
      </c>
      <c r="J158" s="18">
        <v>7.183206106870229</v>
      </c>
      <c r="K158" s="18">
        <v>2.0305343511450378</v>
      </c>
      <c r="L158" s="18">
        <v>9.931297709923664</v>
      </c>
      <c r="M158" s="18">
        <v>4.435114503816793</v>
      </c>
      <c r="N158" s="18">
        <v>5.122137404580153</v>
      </c>
    </row>
    <row r="159" spans="1:14" ht="21" customHeight="1">
      <c r="A159" s="35">
        <v>49</v>
      </c>
      <c r="B159" s="25" t="s">
        <v>100</v>
      </c>
      <c r="C159" s="38">
        <v>0.003</v>
      </c>
      <c r="D159" s="5">
        <v>2006</v>
      </c>
      <c r="E159" s="18">
        <v>1</v>
      </c>
      <c r="F159" s="18">
        <v>7.3</v>
      </c>
      <c r="G159" s="18">
        <v>4.6</v>
      </c>
      <c r="H159" s="18">
        <v>9.1</v>
      </c>
      <c r="I159" s="18">
        <v>10</v>
      </c>
      <c r="J159" s="18">
        <v>7.3</v>
      </c>
      <c r="K159" s="18">
        <v>1</v>
      </c>
      <c r="L159" s="18">
        <v>5.5</v>
      </c>
      <c r="M159" s="18">
        <v>7.3</v>
      </c>
      <c r="N159" s="18">
        <v>4.6</v>
      </c>
    </row>
    <row r="160" spans="1:14" ht="21" customHeight="1">
      <c r="A160" s="36"/>
      <c r="B160" s="26"/>
      <c r="C160" s="38"/>
      <c r="D160" s="6">
        <v>2007</v>
      </c>
      <c r="E160" s="18">
        <v>2.7999999999999936</v>
      </c>
      <c r="F160" s="18">
        <v>10</v>
      </c>
      <c r="G160" s="18">
        <v>1</v>
      </c>
      <c r="H160" s="18">
        <v>9.099999999999994</v>
      </c>
      <c r="I160" s="18">
        <v>9.099999999999994</v>
      </c>
      <c r="J160" s="18">
        <v>7.299999999999994</v>
      </c>
      <c r="K160" s="18">
        <v>3.7</v>
      </c>
      <c r="L160" s="18">
        <v>8.2</v>
      </c>
      <c r="M160" s="18">
        <v>9.099999999999994</v>
      </c>
      <c r="N160" s="18">
        <v>5.5</v>
      </c>
    </row>
    <row r="161" spans="1:14" ht="21" customHeight="1">
      <c r="A161" s="37"/>
      <c r="B161" s="27"/>
      <c r="C161" s="38"/>
      <c r="D161" s="6">
        <v>2008</v>
      </c>
      <c r="E161" s="18">
        <v>4.272727272727277</v>
      </c>
      <c r="F161" s="18">
        <v>9.181818181818185</v>
      </c>
      <c r="G161" s="18">
        <v>1.8181818181818157</v>
      </c>
      <c r="H161" s="18">
        <v>10</v>
      </c>
      <c r="I161" s="18">
        <v>1</v>
      </c>
      <c r="J161" s="18">
        <v>4.272727272727277</v>
      </c>
      <c r="K161" s="18">
        <v>1.8181818181818157</v>
      </c>
      <c r="L161" s="18">
        <v>8.363636363636369</v>
      </c>
      <c r="M161" s="18">
        <v>7.545454545454546</v>
      </c>
      <c r="N161" s="18">
        <v>3.4545454545454537</v>
      </c>
    </row>
    <row r="162" spans="1:14" ht="21" customHeight="1">
      <c r="A162" s="35">
        <v>50</v>
      </c>
      <c r="B162" s="25" t="s">
        <v>101</v>
      </c>
      <c r="C162" s="38">
        <v>0.003</v>
      </c>
      <c r="D162" s="5">
        <v>2006</v>
      </c>
      <c r="E162" s="18">
        <v>5.235294117647057</v>
      </c>
      <c r="F162" s="18">
        <v>8.941176470588234</v>
      </c>
      <c r="G162" s="18">
        <v>6.823529411764703</v>
      </c>
      <c r="H162" s="18">
        <v>7.882352941176469</v>
      </c>
      <c r="I162" s="18">
        <v>10</v>
      </c>
      <c r="J162" s="18">
        <v>7.352941176470589</v>
      </c>
      <c r="K162" s="18">
        <v>1</v>
      </c>
      <c r="L162" s="18">
        <v>8.941176470588234</v>
      </c>
      <c r="M162" s="18">
        <v>7.352941176470589</v>
      </c>
      <c r="N162" s="18">
        <v>5.235294117647057</v>
      </c>
    </row>
    <row r="163" spans="1:14" ht="21" customHeight="1">
      <c r="A163" s="36"/>
      <c r="B163" s="26"/>
      <c r="C163" s="38"/>
      <c r="D163" s="6">
        <v>2007</v>
      </c>
      <c r="E163" s="18">
        <v>4.857142857142856</v>
      </c>
      <c r="F163" s="18">
        <v>10</v>
      </c>
      <c r="G163" s="18">
        <v>4.214285714285715</v>
      </c>
      <c r="H163" s="18">
        <v>7.428571428571431</v>
      </c>
      <c r="I163" s="18">
        <v>9.35714285714286</v>
      </c>
      <c r="J163" s="18">
        <v>7.428571428571431</v>
      </c>
      <c r="K163" s="18">
        <v>1</v>
      </c>
      <c r="L163" s="18">
        <v>10</v>
      </c>
      <c r="M163" s="18">
        <v>8.714285714285712</v>
      </c>
      <c r="N163" s="18">
        <v>4.857142857142856</v>
      </c>
    </row>
    <row r="164" spans="1:14" ht="21" customHeight="1">
      <c r="A164" s="37"/>
      <c r="B164" s="27"/>
      <c r="C164" s="38"/>
      <c r="D164" s="6">
        <v>2008</v>
      </c>
      <c r="E164" s="18">
        <v>5.764705882352942</v>
      </c>
      <c r="F164" s="18">
        <v>8.941176470588234</v>
      </c>
      <c r="G164" s="18">
        <v>4.705882352941177</v>
      </c>
      <c r="H164" s="18">
        <v>8.411764705882353</v>
      </c>
      <c r="I164" s="18">
        <v>3.6470588235294112</v>
      </c>
      <c r="J164" s="18">
        <v>6.2941176470588225</v>
      </c>
      <c r="K164" s="18">
        <v>1</v>
      </c>
      <c r="L164" s="18">
        <v>10</v>
      </c>
      <c r="M164" s="18">
        <v>7.882352941176469</v>
      </c>
      <c r="N164" s="18">
        <v>3.6470588235294112</v>
      </c>
    </row>
    <row r="165" spans="1:14" ht="21" customHeight="1">
      <c r="A165" s="35">
        <v>51</v>
      </c>
      <c r="B165" s="25" t="s">
        <v>102</v>
      </c>
      <c r="C165" s="38">
        <v>0.003</v>
      </c>
      <c r="D165" s="5">
        <v>2006</v>
      </c>
      <c r="E165" s="18">
        <v>3.8125</v>
      </c>
      <c r="F165" s="18">
        <v>7.75</v>
      </c>
      <c r="G165" s="18">
        <v>3.25</v>
      </c>
      <c r="H165" s="18">
        <v>6.0625</v>
      </c>
      <c r="I165" s="18">
        <v>10</v>
      </c>
      <c r="J165" s="18">
        <v>3.8125</v>
      </c>
      <c r="K165" s="18">
        <v>1.5625</v>
      </c>
      <c r="L165" s="18">
        <v>6.625</v>
      </c>
      <c r="M165" s="18">
        <v>1</v>
      </c>
      <c r="N165" s="18">
        <v>3.8125</v>
      </c>
    </row>
    <row r="166" spans="1:14" ht="21" customHeight="1">
      <c r="A166" s="36"/>
      <c r="B166" s="26"/>
      <c r="C166" s="38"/>
      <c r="D166" s="6">
        <v>2007</v>
      </c>
      <c r="E166" s="18">
        <v>5.153846153846158</v>
      </c>
      <c r="F166" s="18">
        <v>10</v>
      </c>
      <c r="G166" s="18">
        <v>3.769230769230772</v>
      </c>
      <c r="H166" s="18">
        <v>5.153846153846158</v>
      </c>
      <c r="I166" s="18">
        <v>9.30769230769231</v>
      </c>
      <c r="J166" s="18">
        <v>4.461538461538462</v>
      </c>
      <c r="K166" s="18">
        <v>3.076923076923076</v>
      </c>
      <c r="L166" s="18">
        <v>8.61538461538462</v>
      </c>
      <c r="M166" s="18">
        <v>1</v>
      </c>
      <c r="N166" s="18">
        <v>4.461538461538462</v>
      </c>
    </row>
    <row r="167" spans="1:14" ht="21" customHeight="1">
      <c r="A167" s="37"/>
      <c r="B167" s="27"/>
      <c r="C167" s="38"/>
      <c r="D167" s="6">
        <v>2008</v>
      </c>
      <c r="E167" s="18">
        <v>7.352941176470589</v>
      </c>
      <c r="F167" s="18">
        <v>9.470588235294114</v>
      </c>
      <c r="G167" s="18">
        <v>5.764705882352942</v>
      </c>
      <c r="H167" s="18">
        <v>7.352941176470589</v>
      </c>
      <c r="I167" s="18">
        <v>4.176470588235292</v>
      </c>
      <c r="J167" s="18">
        <v>5.235294117647057</v>
      </c>
      <c r="K167" s="18">
        <v>5.764705882352942</v>
      </c>
      <c r="L167" s="18">
        <v>10</v>
      </c>
      <c r="M167" s="18">
        <v>1</v>
      </c>
      <c r="N167" s="18">
        <v>4.176470588235292</v>
      </c>
    </row>
    <row r="168" spans="1:14" ht="21" customHeight="1">
      <c r="A168" s="48" t="s">
        <v>156</v>
      </c>
      <c r="B168" s="29" t="s">
        <v>157</v>
      </c>
      <c r="C168" s="45">
        <f>SUM(C171:C194)</f>
        <v>0.05000000000000001</v>
      </c>
      <c r="D168" s="5">
        <v>2006</v>
      </c>
      <c r="E168" s="7">
        <f aca="true" t="shared" si="12" ref="E168:N168">(E171*$C$171+E174*$C$174+E177*$C$177+E180*$C$180+E183*$C$183+E186*$C$186+E189*$C$189+E192*$C$192)/$C$168</f>
        <v>4.820758496741693</v>
      </c>
      <c r="F168" s="7">
        <f t="shared" si="12"/>
        <v>5.248067711356693</v>
      </c>
      <c r="G168" s="7">
        <f t="shared" si="12"/>
        <v>5.8876572711952235</v>
      </c>
      <c r="H168" s="7">
        <f t="shared" si="12"/>
        <v>6.421219278580058</v>
      </c>
      <c r="I168" s="7">
        <f t="shared" si="12"/>
        <v>4.9192471394879576</v>
      </c>
      <c r="J168" s="7">
        <f t="shared" si="12"/>
        <v>7.4683209575318825</v>
      </c>
      <c r="K168" s="7">
        <f t="shared" si="12"/>
        <v>6.323535670542667</v>
      </c>
      <c r="L168" s="7">
        <f t="shared" si="12"/>
        <v>6.138357745070992</v>
      </c>
      <c r="M168" s="7">
        <f t="shared" si="12"/>
        <v>7.616925646892416</v>
      </c>
      <c r="N168" s="7">
        <f t="shared" si="12"/>
        <v>5.6838046537677736</v>
      </c>
    </row>
    <row r="169" spans="1:14" ht="21" customHeight="1">
      <c r="A169" s="49"/>
      <c r="B169" s="30"/>
      <c r="C169" s="46"/>
      <c r="D169" s="6">
        <v>2007</v>
      </c>
      <c r="E169" s="7">
        <f aca="true" t="shared" si="13" ref="E169:N169">(E172*$C$171+E175*$C$174+E178*$C$177+E181*$C$180+E184*$C$183+E187*$C$186+E190*$C$189+E193*$C$192)/$C$168</f>
        <v>5.232313003866373</v>
      </c>
      <c r="F169" s="7">
        <f t="shared" si="13"/>
        <v>5.8454961636689005</v>
      </c>
      <c r="G169" s="7">
        <f t="shared" si="13"/>
        <v>6.140349974391731</v>
      </c>
      <c r="H169" s="7">
        <f t="shared" si="13"/>
        <v>6.73153925461021</v>
      </c>
      <c r="I169" s="7">
        <f t="shared" si="13"/>
        <v>4.957871449077233</v>
      </c>
      <c r="J169" s="7">
        <f t="shared" si="13"/>
        <v>7.750905646573921</v>
      </c>
      <c r="K169" s="7">
        <f t="shared" si="13"/>
        <v>6.52147098570811</v>
      </c>
      <c r="L169" s="7">
        <f t="shared" si="13"/>
        <v>5.90565822572522</v>
      </c>
      <c r="M169" s="7">
        <f t="shared" si="13"/>
        <v>7.288033812217489</v>
      </c>
      <c r="N169" s="7">
        <f t="shared" si="13"/>
        <v>5.4356552433941365</v>
      </c>
    </row>
    <row r="170" spans="1:14" ht="21" customHeight="1">
      <c r="A170" s="50"/>
      <c r="B170" s="31"/>
      <c r="C170" s="47"/>
      <c r="D170" s="6">
        <v>2008</v>
      </c>
      <c r="E170" s="7">
        <f aca="true" t="shared" si="14" ref="E170:N170">(E173*$C$171+E176*$C$174+E179*$C$177+E182*$C$180+E185*$C$183+E188*$C$186+E191*$C$189+E194*$C$192)/$C$168</f>
        <v>6.059752274803469</v>
      </c>
      <c r="F170" s="7">
        <f t="shared" si="14"/>
        <v>5.071582802870246</v>
      </c>
      <c r="G170" s="7">
        <f t="shared" si="14"/>
        <v>6.86783173164348</v>
      </c>
      <c r="H170" s="7">
        <f t="shared" si="14"/>
        <v>6.677168221801892</v>
      </c>
      <c r="I170" s="7">
        <f t="shared" si="14"/>
        <v>5.588585527276691</v>
      </c>
      <c r="J170" s="7">
        <f t="shared" si="14"/>
        <v>7.593436494394608</v>
      </c>
      <c r="K170" s="7">
        <f t="shared" si="14"/>
        <v>6.679214379930269</v>
      </c>
      <c r="L170" s="7">
        <f t="shared" si="14"/>
        <v>5.193304227289394</v>
      </c>
      <c r="M170" s="7">
        <f t="shared" si="14"/>
        <v>7.345186396408305</v>
      </c>
      <c r="N170" s="7">
        <f t="shared" si="14"/>
        <v>6.178218716295607</v>
      </c>
    </row>
    <row r="171" spans="1:14" ht="21" customHeight="1">
      <c r="A171" s="35">
        <v>52</v>
      </c>
      <c r="B171" s="25" t="s">
        <v>103</v>
      </c>
      <c r="C171" s="38">
        <v>0.01</v>
      </c>
      <c r="D171" s="5">
        <v>2006</v>
      </c>
      <c r="E171" s="18">
        <v>4.6597370037270425</v>
      </c>
      <c r="F171" s="18">
        <v>1</v>
      </c>
      <c r="G171" s="18">
        <v>10</v>
      </c>
      <c r="H171" s="18">
        <v>8.925223580484769</v>
      </c>
      <c r="I171" s="18">
        <v>2.215537476548235</v>
      </c>
      <c r="J171" s="18">
        <v>5.324395722734959</v>
      </c>
      <c r="K171" s="18">
        <v>2.427297431453546</v>
      </c>
      <c r="L171" s="18">
        <v>1.7761166404455633</v>
      </c>
      <c r="M171" s="18">
        <v>6.384432235973112</v>
      </c>
      <c r="N171" s="18">
        <v>4.795273470692659</v>
      </c>
    </row>
    <row r="172" spans="1:14" ht="21" customHeight="1">
      <c r="A172" s="36"/>
      <c r="B172" s="26"/>
      <c r="C172" s="38"/>
      <c r="D172" s="6">
        <v>2007</v>
      </c>
      <c r="E172" s="18">
        <v>6.102249815343463</v>
      </c>
      <c r="F172" s="18">
        <v>4.112610544387441</v>
      </c>
      <c r="G172" s="18">
        <v>10</v>
      </c>
      <c r="H172" s="18">
        <v>9.316271734573693</v>
      </c>
      <c r="I172" s="18">
        <v>1</v>
      </c>
      <c r="J172" s="18">
        <v>6.275248038648117</v>
      </c>
      <c r="K172" s="18">
        <v>2.7775936757630806</v>
      </c>
      <c r="L172" s="18">
        <v>3.1660451560098233</v>
      </c>
      <c r="M172" s="18">
        <v>4.415387379474179</v>
      </c>
      <c r="N172" s="18">
        <v>5.388577246321842</v>
      </c>
    </row>
    <row r="173" spans="1:14" ht="21" customHeight="1">
      <c r="A173" s="37"/>
      <c r="B173" s="27"/>
      <c r="C173" s="38"/>
      <c r="D173" s="6">
        <v>2008</v>
      </c>
      <c r="E173" s="18">
        <v>5.573257866569532</v>
      </c>
      <c r="F173" s="18">
        <v>1.987278993527413</v>
      </c>
      <c r="G173" s="18">
        <v>10</v>
      </c>
      <c r="H173" s="18">
        <v>9.18798509344616</v>
      </c>
      <c r="I173" s="18">
        <v>1</v>
      </c>
      <c r="J173" s="18">
        <v>6.240017932696347</v>
      </c>
      <c r="K173" s="18">
        <v>3.1559247947546867</v>
      </c>
      <c r="L173" s="18">
        <v>1.7580486984785164</v>
      </c>
      <c r="M173" s="18">
        <v>2.681778699319114</v>
      </c>
      <c r="N173" s="18">
        <v>6.061251716215079</v>
      </c>
    </row>
    <row r="174" spans="1:14" ht="21" customHeight="1">
      <c r="A174" s="35">
        <v>53</v>
      </c>
      <c r="B174" s="25" t="s">
        <v>104</v>
      </c>
      <c r="C174" s="38">
        <v>0.01</v>
      </c>
      <c r="D174" s="5">
        <v>2006</v>
      </c>
      <c r="E174" s="18">
        <v>1</v>
      </c>
      <c r="F174" s="18">
        <v>10</v>
      </c>
      <c r="G174" s="18">
        <v>5</v>
      </c>
      <c r="H174" s="18">
        <v>6</v>
      </c>
      <c r="I174" s="18">
        <v>1.75</v>
      </c>
      <c r="J174" s="18">
        <v>6.75</v>
      </c>
      <c r="K174" s="18">
        <v>3.75</v>
      </c>
      <c r="L174" s="18">
        <v>9</v>
      </c>
      <c r="M174" s="18">
        <v>5</v>
      </c>
      <c r="N174" s="18">
        <v>1.25</v>
      </c>
    </row>
    <row r="175" spans="1:14" ht="21" customHeight="1">
      <c r="A175" s="36"/>
      <c r="B175" s="26"/>
      <c r="C175" s="38"/>
      <c r="D175" s="6">
        <v>2007</v>
      </c>
      <c r="E175" s="18">
        <v>1.5142857142857147</v>
      </c>
      <c r="F175" s="18">
        <v>10</v>
      </c>
      <c r="G175" s="18">
        <v>6.657142857142858</v>
      </c>
      <c r="H175" s="18">
        <v>5.628571428571428</v>
      </c>
      <c r="I175" s="18">
        <v>2.542857142857143</v>
      </c>
      <c r="J175" s="18">
        <v>7.171428571428573</v>
      </c>
      <c r="K175" s="18">
        <v>4.085714285714286</v>
      </c>
      <c r="L175" s="18">
        <v>9.22857142857143</v>
      </c>
      <c r="M175" s="18">
        <v>5.628571428571428</v>
      </c>
      <c r="N175" s="18">
        <v>1</v>
      </c>
    </row>
    <row r="176" spans="1:14" ht="21" customHeight="1">
      <c r="A176" s="37"/>
      <c r="B176" s="27"/>
      <c r="C176" s="38"/>
      <c r="D176" s="6">
        <v>2008</v>
      </c>
      <c r="E176" s="18">
        <v>2.8</v>
      </c>
      <c r="F176" s="18">
        <v>10</v>
      </c>
      <c r="G176" s="18">
        <v>6.4</v>
      </c>
      <c r="H176" s="18">
        <v>5.371428571428571</v>
      </c>
      <c r="I176" s="18">
        <v>3.5714285714285707</v>
      </c>
      <c r="J176" s="18">
        <v>7.171428571428572</v>
      </c>
      <c r="K176" s="18">
        <v>4.6</v>
      </c>
      <c r="L176" s="18">
        <v>9.22857142857143</v>
      </c>
      <c r="M176" s="18">
        <v>6.142857142857142</v>
      </c>
      <c r="N176" s="18">
        <v>1</v>
      </c>
    </row>
    <row r="177" spans="1:14" ht="21" customHeight="1">
      <c r="A177" s="35">
        <v>54</v>
      </c>
      <c r="B177" s="25" t="s">
        <v>105</v>
      </c>
      <c r="C177" s="38">
        <v>0.01</v>
      </c>
      <c r="D177" s="5">
        <v>2006</v>
      </c>
      <c r="E177" s="18">
        <v>9.196821340148551</v>
      </c>
      <c r="F177" s="18">
        <v>6.592205095439661</v>
      </c>
      <c r="G177" s="18">
        <v>7.066608098394697</v>
      </c>
      <c r="H177" s="18">
        <v>1</v>
      </c>
      <c r="I177" s="18">
        <v>9.575193674626627</v>
      </c>
      <c r="J177" s="18">
        <v>10</v>
      </c>
      <c r="K177" s="18">
        <v>9.431435188882677</v>
      </c>
      <c r="L177" s="18">
        <v>7.997228655858159</v>
      </c>
      <c r="M177" s="18">
        <v>9.327785320661288</v>
      </c>
      <c r="N177" s="18">
        <v>9.105103426243911</v>
      </c>
    </row>
    <row r="178" spans="1:14" ht="21" customHeight="1">
      <c r="A178" s="36"/>
      <c r="B178" s="26"/>
      <c r="C178" s="38"/>
      <c r="D178" s="6">
        <v>2007</v>
      </c>
      <c r="E178" s="18">
        <v>9.348082595870206</v>
      </c>
      <c r="F178" s="18">
        <v>7.218289085545722</v>
      </c>
      <c r="G178" s="18">
        <v>6.781710914454277</v>
      </c>
      <c r="H178" s="18">
        <v>1</v>
      </c>
      <c r="I178" s="18">
        <v>9.595870206489675</v>
      </c>
      <c r="J178" s="18">
        <v>10</v>
      </c>
      <c r="K178" s="18">
        <v>9.536873156342184</v>
      </c>
      <c r="L178" s="18">
        <v>8.20141592920354</v>
      </c>
      <c r="M178" s="18">
        <v>9.370501474926254</v>
      </c>
      <c r="N178" s="18">
        <v>9.247787610619469</v>
      </c>
    </row>
    <row r="179" spans="1:14" ht="21" customHeight="1">
      <c r="A179" s="37"/>
      <c r="B179" s="27"/>
      <c r="C179" s="38"/>
      <c r="D179" s="6">
        <v>2008</v>
      </c>
      <c r="E179" s="18">
        <v>9.171745152354571</v>
      </c>
      <c r="F179" s="18">
        <v>6.74792243767313</v>
      </c>
      <c r="G179" s="18">
        <v>5.90803324099723</v>
      </c>
      <c r="H179" s="18">
        <v>1</v>
      </c>
      <c r="I179" s="18">
        <v>9.504155124653739</v>
      </c>
      <c r="J179" s="18">
        <v>10</v>
      </c>
      <c r="K179" s="18">
        <v>9.469529085872576</v>
      </c>
      <c r="L179" s="18">
        <v>6.630193905817174</v>
      </c>
      <c r="M179" s="18">
        <v>9.081717451523545</v>
      </c>
      <c r="N179" s="18">
        <v>9.628808864265928</v>
      </c>
    </row>
    <row r="180" spans="1:14" ht="21" customHeight="1">
      <c r="A180" s="35">
        <v>55</v>
      </c>
      <c r="B180" s="25" t="s">
        <v>106</v>
      </c>
      <c r="C180" s="38">
        <v>0.01</v>
      </c>
      <c r="D180" s="5">
        <v>2006</v>
      </c>
      <c r="E180" s="18">
        <v>3.255696202531645</v>
      </c>
      <c r="F180" s="18">
        <v>2.9913924050632907</v>
      </c>
      <c r="G180" s="18">
        <v>1</v>
      </c>
      <c r="H180" s="18">
        <v>8.280886075949367</v>
      </c>
      <c r="I180" s="18">
        <v>6.217721518987341</v>
      </c>
      <c r="J180" s="18">
        <v>8.93253164556962</v>
      </c>
      <c r="K180" s="18">
        <v>10</v>
      </c>
      <c r="L180" s="18">
        <v>3.6145569620253166</v>
      </c>
      <c r="M180" s="18">
        <v>9.027088607594937</v>
      </c>
      <c r="N180" s="18">
        <v>5.9101265822784805</v>
      </c>
    </row>
    <row r="181" spans="1:14" ht="21" customHeight="1">
      <c r="A181" s="36"/>
      <c r="B181" s="26"/>
      <c r="C181" s="38"/>
      <c r="D181" s="6">
        <v>2007</v>
      </c>
      <c r="E181" s="18">
        <v>3.20540895653126</v>
      </c>
      <c r="F181" s="18">
        <v>2.121427789335378</v>
      </c>
      <c r="G181" s="18">
        <v>1</v>
      </c>
      <c r="H181" s="18">
        <v>9.906383444651265</v>
      </c>
      <c r="I181" s="18">
        <v>6.654439943063615</v>
      </c>
      <c r="J181" s="18">
        <v>8.97317420343808</v>
      </c>
      <c r="K181" s="18">
        <v>10</v>
      </c>
      <c r="L181" s="18">
        <v>1.135990364611846</v>
      </c>
      <c r="M181" s="18">
        <v>8.784955655315887</v>
      </c>
      <c r="N181" s="18">
        <v>4.880652578561261</v>
      </c>
    </row>
    <row r="182" spans="1:14" ht="21" customHeight="1">
      <c r="A182" s="37"/>
      <c r="B182" s="27"/>
      <c r="C182" s="38"/>
      <c r="D182" s="6">
        <v>2008</v>
      </c>
      <c r="E182" s="18">
        <v>6.6737627565017</v>
      </c>
      <c r="F182" s="18">
        <v>1</v>
      </c>
      <c r="G182" s="18">
        <v>5.5656754087567215</v>
      </c>
      <c r="H182" s="18">
        <v>9.834083177877757</v>
      </c>
      <c r="I182" s="18">
        <v>8.797103039613738</v>
      </c>
      <c r="J182" s="18">
        <v>8.258860967848129</v>
      </c>
      <c r="K182" s="18">
        <v>10</v>
      </c>
      <c r="L182" s="18">
        <v>1.192582025677602</v>
      </c>
      <c r="M182" s="18">
        <v>9.281027104136946</v>
      </c>
      <c r="N182" s="18">
        <v>6.895972786129704</v>
      </c>
    </row>
    <row r="183" spans="1:14" ht="21" customHeight="1">
      <c r="A183" s="35">
        <v>56</v>
      </c>
      <c r="B183" s="25" t="s">
        <v>107</v>
      </c>
      <c r="C183" s="38">
        <v>0.0025</v>
      </c>
      <c r="D183" s="5">
        <v>2006</v>
      </c>
      <c r="E183" s="18">
        <v>1</v>
      </c>
      <c r="F183" s="18">
        <v>4.100158227848101</v>
      </c>
      <c r="G183" s="18">
        <v>7.331329113924051</v>
      </c>
      <c r="H183" s="18">
        <v>8.128797468354431</v>
      </c>
      <c r="I183" s="18">
        <v>6.69620253164557</v>
      </c>
      <c r="J183" s="18">
        <v>10</v>
      </c>
      <c r="K183" s="18">
        <v>7.90379746835443</v>
      </c>
      <c r="L183" s="18">
        <v>6.70759493670886</v>
      </c>
      <c r="M183" s="18">
        <v>8.316772151898734</v>
      </c>
      <c r="N183" s="18">
        <v>6.55379746835443</v>
      </c>
    </row>
    <row r="184" spans="1:14" ht="21" customHeight="1">
      <c r="A184" s="36"/>
      <c r="B184" s="26"/>
      <c r="C184" s="38"/>
      <c r="D184" s="6">
        <v>2007</v>
      </c>
      <c r="E184" s="18">
        <v>1</v>
      </c>
      <c r="F184" s="18">
        <v>4.5738075990299105</v>
      </c>
      <c r="G184" s="18">
        <v>6.896200485044462</v>
      </c>
      <c r="H184" s="18">
        <v>7.754729183508488</v>
      </c>
      <c r="I184" s="18">
        <v>7.329830234438157</v>
      </c>
      <c r="J184" s="18">
        <v>10</v>
      </c>
      <c r="K184" s="18">
        <v>8.696709781729991</v>
      </c>
      <c r="L184" s="18">
        <v>4.6771220695230395</v>
      </c>
      <c r="M184" s="18">
        <v>7.898496362166532</v>
      </c>
      <c r="N184" s="18">
        <v>3.764753435731609</v>
      </c>
    </row>
    <row r="185" spans="1:14" ht="21" customHeight="1">
      <c r="A185" s="37"/>
      <c r="B185" s="27"/>
      <c r="C185" s="38"/>
      <c r="D185" s="6">
        <v>2008</v>
      </c>
      <c r="E185" s="18">
        <v>1</v>
      </c>
      <c r="F185" s="18">
        <v>3.942874980490089</v>
      </c>
      <c r="G185" s="18">
        <v>7.682222569065085</v>
      </c>
      <c r="H185" s="18">
        <v>8.44076791009833</v>
      </c>
      <c r="I185" s="18">
        <v>7.626034025284845</v>
      </c>
      <c r="J185" s="18">
        <v>10</v>
      </c>
      <c r="K185" s="18">
        <v>8.647260808490714</v>
      </c>
      <c r="L185" s="18">
        <v>2.1659122834399867</v>
      </c>
      <c r="M185" s="18">
        <v>8.154206336819104</v>
      </c>
      <c r="N185" s="18">
        <v>5.799906352427033</v>
      </c>
    </row>
    <row r="186" spans="1:14" ht="21" customHeight="1">
      <c r="A186" s="35">
        <v>57</v>
      </c>
      <c r="B186" s="25" t="s">
        <v>108</v>
      </c>
      <c r="C186" s="38">
        <v>0.0025</v>
      </c>
      <c r="D186" s="5">
        <v>2006</v>
      </c>
      <c r="E186" s="18">
        <v>7.67741935483871</v>
      </c>
      <c r="F186" s="18">
        <v>6.32258064516129</v>
      </c>
      <c r="G186" s="18">
        <v>6.225806451612904</v>
      </c>
      <c r="H186" s="18">
        <v>5.161290322580646</v>
      </c>
      <c r="I186" s="18">
        <v>1</v>
      </c>
      <c r="J186" s="18">
        <v>8.838709677419356</v>
      </c>
      <c r="K186" s="18">
        <v>7.096774193548387</v>
      </c>
      <c r="L186" s="18">
        <v>8.451612903225806</v>
      </c>
      <c r="M186" s="18">
        <v>5.064516129032258</v>
      </c>
      <c r="N186" s="18">
        <v>10</v>
      </c>
    </row>
    <row r="187" spans="1:14" ht="21" customHeight="1">
      <c r="A187" s="36"/>
      <c r="B187" s="26"/>
      <c r="C187" s="38"/>
      <c r="D187" s="6">
        <v>2007</v>
      </c>
      <c r="E187" s="18">
        <v>7.67741935483871</v>
      </c>
      <c r="F187" s="18">
        <v>6.32258064516129</v>
      </c>
      <c r="G187" s="18">
        <v>6.225806451612904</v>
      </c>
      <c r="H187" s="18">
        <v>5.161290322580646</v>
      </c>
      <c r="I187" s="18">
        <v>1</v>
      </c>
      <c r="J187" s="18">
        <v>8.838709677419356</v>
      </c>
      <c r="K187" s="18">
        <v>7.096774193548387</v>
      </c>
      <c r="L187" s="18">
        <v>8.451612903225806</v>
      </c>
      <c r="M187" s="18">
        <v>5.064516129032258</v>
      </c>
      <c r="N187" s="18">
        <v>10</v>
      </c>
    </row>
    <row r="188" spans="1:14" ht="21" customHeight="1">
      <c r="A188" s="37"/>
      <c r="B188" s="27"/>
      <c r="C188" s="38"/>
      <c r="D188" s="6">
        <v>2008</v>
      </c>
      <c r="E188" s="18">
        <v>8.03125</v>
      </c>
      <c r="F188" s="18">
        <v>6.34375</v>
      </c>
      <c r="G188" s="18">
        <v>6.25</v>
      </c>
      <c r="H188" s="18">
        <v>5.21875</v>
      </c>
      <c r="I188" s="18">
        <v>1</v>
      </c>
      <c r="J188" s="18">
        <v>8.6875</v>
      </c>
      <c r="K188" s="18">
        <v>7</v>
      </c>
      <c r="L188" s="18">
        <v>8.40625</v>
      </c>
      <c r="M188" s="18">
        <v>10</v>
      </c>
      <c r="N188" s="18">
        <v>9.90625</v>
      </c>
    </row>
    <row r="189" spans="1:14" ht="21" customHeight="1">
      <c r="A189" s="35">
        <v>58</v>
      </c>
      <c r="B189" s="25" t="s">
        <v>109</v>
      </c>
      <c r="C189" s="38">
        <v>0.0025</v>
      </c>
      <c r="D189" s="5">
        <v>2006</v>
      </c>
      <c r="E189" s="18">
        <v>8.288732394366196</v>
      </c>
      <c r="F189" s="18">
        <v>6.704225352112676</v>
      </c>
      <c r="G189" s="18">
        <v>9.429577464788732</v>
      </c>
      <c r="H189" s="18">
        <v>9.809859154929578</v>
      </c>
      <c r="I189" s="18">
        <v>7.654929577464789</v>
      </c>
      <c r="J189" s="18">
        <v>1</v>
      </c>
      <c r="K189" s="18">
        <v>8.035211267605634</v>
      </c>
      <c r="L189" s="18">
        <v>9.556338028169014</v>
      </c>
      <c r="M189" s="18">
        <v>10</v>
      </c>
      <c r="N189" s="18">
        <v>5.880281690140845</v>
      </c>
    </row>
    <row r="190" spans="1:14" ht="21" customHeight="1">
      <c r="A190" s="36"/>
      <c r="B190" s="26"/>
      <c r="C190" s="38"/>
      <c r="D190" s="6">
        <v>2007</v>
      </c>
      <c r="E190" s="18">
        <v>8.288732394366196</v>
      </c>
      <c r="F190" s="18">
        <v>6.704225352112676</v>
      </c>
      <c r="G190" s="18">
        <v>9.429577464788732</v>
      </c>
      <c r="H190" s="18">
        <v>9.809859154929578</v>
      </c>
      <c r="I190" s="18">
        <v>7.654929577464789</v>
      </c>
      <c r="J190" s="18">
        <v>1</v>
      </c>
      <c r="K190" s="18">
        <v>8.035211267605634</v>
      </c>
      <c r="L190" s="18">
        <v>9.556338028169014</v>
      </c>
      <c r="M190" s="18">
        <v>10</v>
      </c>
      <c r="N190" s="18">
        <v>5.880281690140845</v>
      </c>
    </row>
    <row r="191" spans="1:14" ht="21" customHeight="1">
      <c r="A191" s="37"/>
      <c r="B191" s="27"/>
      <c r="C191" s="38"/>
      <c r="D191" s="6">
        <v>2008</v>
      </c>
      <c r="E191" s="18">
        <v>8.288732394366196</v>
      </c>
      <c r="F191" s="18">
        <v>6.704225352112676</v>
      </c>
      <c r="G191" s="18">
        <v>9.429577464788732</v>
      </c>
      <c r="H191" s="18">
        <v>9.809859154929578</v>
      </c>
      <c r="I191" s="18">
        <v>7.654929577464789</v>
      </c>
      <c r="J191" s="18">
        <v>1</v>
      </c>
      <c r="K191" s="18">
        <v>8.035211267605634</v>
      </c>
      <c r="L191" s="18">
        <v>9.556338028169014</v>
      </c>
      <c r="M191" s="18">
        <v>10</v>
      </c>
      <c r="N191" s="18">
        <v>6.514084507042254</v>
      </c>
    </row>
    <row r="192" spans="1:14" ht="21" customHeight="1">
      <c r="A192" s="35">
        <v>59</v>
      </c>
      <c r="B192" s="25" t="s">
        <v>110</v>
      </c>
      <c r="C192" s="38">
        <v>0.0025</v>
      </c>
      <c r="D192" s="5">
        <v>2006</v>
      </c>
      <c r="E192" s="18">
        <v>7</v>
      </c>
      <c r="F192" s="18">
        <v>5.5</v>
      </c>
      <c r="G192" s="18">
        <v>2.5</v>
      </c>
      <c r="H192" s="18">
        <v>8.5</v>
      </c>
      <c r="I192" s="18">
        <v>4</v>
      </c>
      <c r="J192" s="18">
        <v>5.5</v>
      </c>
      <c r="K192" s="18">
        <v>1</v>
      </c>
      <c r="L192" s="18">
        <v>8.5</v>
      </c>
      <c r="M192" s="18">
        <v>10</v>
      </c>
      <c r="N192" s="18">
        <v>7</v>
      </c>
    </row>
    <row r="193" spans="1:14" ht="21" customHeight="1">
      <c r="A193" s="36"/>
      <c r="B193" s="26"/>
      <c r="C193" s="38"/>
      <c r="D193" s="6">
        <v>2007</v>
      </c>
      <c r="E193" s="18">
        <v>7</v>
      </c>
      <c r="F193" s="18">
        <v>5.5</v>
      </c>
      <c r="G193" s="18">
        <v>2.5</v>
      </c>
      <c r="H193" s="18">
        <v>8.5</v>
      </c>
      <c r="I193" s="18">
        <v>4</v>
      </c>
      <c r="J193" s="18">
        <v>5.5</v>
      </c>
      <c r="K193" s="18">
        <v>1</v>
      </c>
      <c r="L193" s="18">
        <v>8.5</v>
      </c>
      <c r="M193" s="18">
        <v>10</v>
      </c>
      <c r="N193" s="18">
        <v>7</v>
      </c>
    </row>
    <row r="194" spans="1:14" ht="21" customHeight="1">
      <c r="A194" s="37"/>
      <c r="B194" s="27"/>
      <c r="C194" s="38"/>
      <c r="D194" s="6">
        <v>2008</v>
      </c>
      <c r="E194" s="18">
        <v>7</v>
      </c>
      <c r="F194" s="18">
        <v>5.5</v>
      </c>
      <c r="G194" s="18">
        <v>2.5</v>
      </c>
      <c r="H194" s="18">
        <v>8.5</v>
      </c>
      <c r="I194" s="18">
        <v>4</v>
      </c>
      <c r="J194" s="18">
        <v>5.5</v>
      </c>
      <c r="K194" s="18">
        <v>1</v>
      </c>
      <c r="L194" s="18">
        <v>8.5</v>
      </c>
      <c r="M194" s="18">
        <v>10</v>
      </c>
      <c r="N194" s="18">
        <v>7</v>
      </c>
    </row>
    <row r="195" spans="1:14" ht="21" customHeight="1">
      <c r="A195" s="48" t="s">
        <v>158</v>
      </c>
      <c r="B195" s="29" t="s">
        <v>159</v>
      </c>
      <c r="C195" s="45">
        <f>SUM(C198:C281)</f>
        <v>0.06000000000000003</v>
      </c>
      <c r="D195" s="5">
        <v>2006</v>
      </c>
      <c r="E195" s="7">
        <f aca="true" t="shared" si="15" ref="E195:N195">(E198*$C$198+E201*$C$201+E204*$C$204+E207*$C$207+E210*$C$210+E213*$C$213+E216*$C$216+E219*$C$219+E222*$C$222+E225*$C$225+E228*$C$228+E231*$C$231+E234*$C$234+E237*$C$237+E240*$C$240+E243*$C$243+E246*$C$246+E249*$C$249+E252*$C$252+E255*$C$255+E258*$C$258+E261*$C$261+E264*$C$264+E267*$C$267+E270*$C$270+E273*$C$273+E276*$C$276+E279*$C$279)/$C$195</f>
        <v>5.622204888301648</v>
      </c>
      <c r="F195" s="7">
        <f t="shared" si="15"/>
        <v>8.295275560164816</v>
      </c>
      <c r="G195" s="7">
        <f t="shared" si="15"/>
        <v>7.434244488815901</v>
      </c>
      <c r="H195" s="7">
        <f t="shared" si="15"/>
        <v>8.2263960114939</v>
      </c>
      <c r="I195" s="7">
        <f t="shared" si="15"/>
        <v>4.4188123270979105</v>
      </c>
      <c r="J195" s="7">
        <f t="shared" si="15"/>
        <v>7.959614733393099</v>
      </c>
      <c r="K195" s="7">
        <f t="shared" si="15"/>
        <v>4.199606605057984</v>
      </c>
      <c r="L195" s="7">
        <f t="shared" si="15"/>
        <v>7.908644433371576</v>
      </c>
      <c r="M195" s="7">
        <f t="shared" si="15"/>
        <v>6.15226916171446</v>
      </c>
      <c r="N195" s="7">
        <f t="shared" si="15"/>
        <v>3.9372926166420936</v>
      </c>
    </row>
    <row r="196" spans="1:14" ht="21" customHeight="1">
      <c r="A196" s="49"/>
      <c r="B196" s="30"/>
      <c r="C196" s="46"/>
      <c r="D196" s="6">
        <v>2007</v>
      </c>
      <c r="E196" s="7">
        <f aca="true" t="shared" si="16" ref="E196:N196">(E199*$C$198+E202*$C$201+E205*$C$204+E208*$C$207+E211*$C$210+E214*$C$213+E217*$C$216+E220*$C$219+E223*$C$222+E226*$C$225+E229*$C$228+E232*$C$231+E235*$C$234+E238*$C$237+E241*$C$240+E244*$C$243+E247*$C$246+E250*$C$249+E253*$C$252+E256*$C$255+E259*$C$258+E262*$C$261+E265*$C$264+E268*$C$267+E271*$C$270+E274*$C$273+E277*$C$276+E280*$C$279)/$C$195</f>
        <v>5.711059326891605</v>
      </c>
      <c r="F196" s="7">
        <f t="shared" si="16"/>
        <v>8.178491406194045</v>
      </c>
      <c r="G196" s="7">
        <f t="shared" si="16"/>
        <v>8.255043175082886</v>
      </c>
      <c r="H196" s="7">
        <f t="shared" si="16"/>
        <v>8.238787626580402</v>
      </c>
      <c r="I196" s="7">
        <f t="shared" si="16"/>
        <v>4.078982383992954</v>
      </c>
      <c r="J196" s="7">
        <f t="shared" si="16"/>
        <v>7.881475850869039</v>
      </c>
      <c r="K196" s="7">
        <f t="shared" si="16"/>
        <v>4.036429299356231</v>
      </c>
      <c r="L196" s="7">
        <f t="shared" si="16"/>
        <v>7.380588234667449</v>
      </c>
      <c r="M196" s="7">
        <f t="shared" si="16"/>
        <v>6.280821202175006</v>
      </c>
      <c r="N196" s="7">
        <f t="shared" si="16"/>
        <v>4.1927485423187845</v>
      </c>
    </row>
    <row r="197" spans="1:14" ht="21" customHeight="1">
      <c r="A197" s="50"/>
      <c r="B197" s="31"/>
      <c r="C197" s="47"/>
      <c r="D197" s="6">
        <v>2008</v>
      </c>
      <c r="E197" s="7">
        <f aca="true" t="shared" si="17" ref="E197:N197">(E200*$C$198+E203*$C$201+E206*$C$204+E209*$C$207+E212*$C$210+E215*$C$213+E218*$C$216+E221*$C$219+E224*$C$222+E227*$C$225+E230*$C$228+E233*$C$231+E236*$C$234+E239*$C$237+E242*$C$240+E245*$C$243+E248*$C$246+E251*$C$249+E254*$C$252+E257*$C$255+E260*$C$258+E263*$C$261+E266*$C$264+E269*$C$267+E272*$C$270+E275*$C$273+E278*$C$276+E281*$C$279)/$C$195</f>
        <v>6.543636672269987</v>
      </c>
      <c r="F197" s="7">
        <f t="shared" si="17"/>
        <v>8.006268829679469</v>
      </c>
      <c r="G197" s="7">
        <f t="shared" si="17"/>
        <v>7.69329488822875</v>
      </c>
      <c r="H197" s="7">
        <f t="shared" si="17"/>
        <v>8.023941898332918</v>
      </c>
      <c r="I197" s="7">
        <f t="shared" si="17"/>
        <v>4.224265163479726</v>
      </c>
      <c r="J197" s="7">
        <f t="shared" si="17"/>
        <v>7.871765968086819</v>
      </c>
      <c r="K197" s="7">
        <f t="shared" si="17"/>
        <v>3.452707799331818</v>
      </c>
      <c r="L197" s="7">
        <f t="shared" si="17"/>
        <v>7.627227430095257</v>
      </c>
      <c r="M197" s="7">
        <f t="shared" si="17"/>
        <v>6.379815342466739</v>
      </c>
      <c r="N197" s="7">
        <f t="shared" si="17"/>
        <v>3.855924735347025</v>
      </c>
    </row>
    <row r="198" spans="1:14" ht="21" customHeight="1">
      <c r="A198" s="35">
        <v>60</v>
      </c>
      <c r="B198" s="25" t="s">
        <v>111</v>
      </c>
      <c r="C198" s="38">
        <v>0.007</v>
      </c>
      <c r="D198" s="5">
        <v>2006</v>
      </c>
      <c r="E198" s="18">
        <v>5.5</v>
      </c>
      <c r="F198" s="18">
        <v>10</v>
      </c>
      <c r="G198" s="18">
        <v>8.714285714285714</v>
      </c>
      <c r="H198" s="18">
        <v>9.357142857142854</v>
      </c>
      <c r="I198" s="18">
        <v>8.071428571428573</v>
      </c>
      <c r="J198" s="18">
        <v>10</v>
      </c>
      <c r="K198" s="18">
        <v>4.857142857142859</v>
      </c>
      <c r="L198" s="18">
        <v>5.5</v>
      </c>
      <c r="M198" s="18">
        <v>6.142857142857141</v>
      </c>
      <c r="N198" s="18">
        <v>1</v>
      </c>
    </row>
    <row r="199" spans="1:14" ht="21" customHeight="1">
      <c r="A199" s="36"/>
      <c r="B199" s="26"/>
      <c r="C199" s="38"/>
      <c r="D199" s="6">
        <v>2007</v>
      </c>
      <c r="E199" s="18">
        <v>5.846153846153848</v>
      </c>
      <c r="F199" s="18">
        <v>9.30769230769231</v>
      </c>
      <c r="G199" s="18">
        <v>10</v>
      </c>
      <c r="H199" s="18">
        <v>7.923076923076924</v>
      </c>
      <c r="I199" s="18">
        <v>5.846153846153848</v>
      </c>
      <c r="J199" s="18">
        <v>8.615384615384613</v>
      </c>
      <c r="K199" s="18">
        <v>3.076923076923076</v>
      </c>
      <c r="L199" s="18">
        <v>4.461538461538462</v>
      </c>
      <c r="M199" s="18">
        <v>6.538461538461537</v>
      </c>
      <c r="N199" s="18">
        <v>1</v>
      </c>
    </row>
    <row r="200" spans="1:14" ht="21" customHeight="1">
      <c r="A200" s="37"/>
      <c r="B200" s="27"/>
      <c r="C200" s="38"/>
      <c r="D200" s="6">
        <v>2008</v>
      </c>
      <c r="E200" s="18">
        <v>10</v>
      </c>
      <c r="F200" s="18">
        <v>10</v>
      </c>
      <c r="G200" s="18">
        <v>7.75</v>
      </c>
      <c r="H200" s="18">
        <v>7.75</v>
      </c>
      <c r="I200" s="18">
        <v>4.375</v>
      </c>
      <c r="J200" s="18">
        <v>10</v>
      </c>
      <c r="K200" s="18">
        <v>1</v>
      </c>
      <c r="L200" s="18">
        <v>5.499999999999995</v>
      </c>
      <c r="M200" s="18">
        <v>7.75</v>
      </c>
      <c r="N200" s="18">
        <v>1</v>
      </c>
    </row>
    <row r="201" spans="1:14" ht="21" customHeight="1">
      <c r="A201" s="35">
        <v>61</v>
      </c>
      <c r="B201" s="25" t="s">
        <v>112</v>
      </c>
      <c r="C201" s="38">
        <v>0.007</v>
      </c>
      <c r="D201" s="5">
        <v>2006</v>
      </c>
      <c r="E201" s="18">
        <v>3.4545454545454555</v>
      </c>
      <c r="F201" s="18">
        <v>10</v>
      </c>
      <c r="G201" s="18">
        <v>8.363636363636367</v>
      </c>
      <c r="H201" s="18">
        <v>10</v>
      </c>
      <c r="I201" s="18">
        <v>5.09090909090909</v>
      </c>
      <c r="J201" s="18">
        <v>8.363636363636367</v>
      </c>
      <c r="K201" s="18">
        <v>3.8636363636363633</v>
      </c>
      <c r="L201" s="18">
        <v>8.363636363636367</v>
      </c>
      <c r="M201" s="18">
        <v>5.909090909090908</v>
      </c>
      <c r="N201" s="18">
        <v>1</v>
      </c>
    </row>
    <row r="202" spans="1:14" ht="21" customHeight="1">
      <c r="A202" s="36"/>
      <c r="B202" s="26"/>
      <c r="C202" s="38"/>
      <c r="D202" s="6">
        <v>2007</v>
      </c>
      <c r="E202" s="18">
        <v>3.25</v>
      </c>
      <c r="F202" s="18">
        <v>9.55</v>
      </c>
      <c r="G202" s="18">
        <v>9.55</v>
      </c>
      <c r="H202" s="18">
        <v>10</v>
      </c>
      <c r="I202" s="18">
        <v>5.05</v>
      </c>
      <c r="J202" s="18">
        <v>8.2</v>
      </c>
      <c r="K202" s="18">
        <v>4.15</v>
      </c>
      <c r="L202" s="18">
        <v>8.2</v>
      </c>
      <c r="M202" s="18">
        <v>6.4</v>
      </c>
      <c r="N202" s="18">
        <v>1</v>
      </c>
    </row>
    <row r="203" spans="1:14" ht="21" customHeight="1">
      <c r="A203" s="37"/>
      <c r="B203" s="27"/>
      <c r="C203" s="38"/>
      <c r="D203" s="6">
        <v>2008</v>
      </c>
      <c r="E203" s="18">
        <v>4.705882352941177</v>
      </c>
      <c r="F203" s="18">
        <v>9.470588235294114</v>
      </c>
      <c r="G203" s="18">
        <v>7.882352941176469</v>
      </c>
      <c r="H203" s="18">
        <v>10</v>
      </c>
      <c r="I203" s="18">
        <v>5.235294117647057</v>
      </c>
      <c r="J203" s="18">
        <v>7.882352941176469</v>
      </c>
      <c r="K203" s="18">
        <v>4.705882352941177</v>
      </c>
      <c r="L203" s="18">
        <v>8.411764705882353</v>
      </c>
      <c r="M203" s="18">
        <v>7.352941176470589</v>
      </c>
      <c r="N203" s="18">
        <v>1</v>
      </c>
    </row>
    <row r="204" spans="1:14" ht="21" customHeight="1">
      <c r="A204" s="35">
        <v>62</v>
      </c>
      <c r="B204" s="25" t="s">
        <v>113</v>
      </c>
      <c r="C204" s="38">
        <v>0.001</v>
      </c>
      <c r="D204" s="5">
        <v>2006</v>
      </c>
      <c r="E204" s="18">
        <v>3.3225806451612914</v>
      </c>
      <c r="F204" s="18">
        <v>10</v>
      </c>
      <c r="G204" s="18">
        <v>8.548387096774194</v>
      </c>
      <c r="H204" s="18">
        <v>8.548387096774194</v>
      </c>
      <c r="I204" s="18">
        <v>1.580645161290323</v>
      </c>
      <c r="J204" s="18">
        <v>7.387096774193548</v>
      </c>
      <c r="K204" s="18">
        <v>4.193548387096774</v>
      </c>
      <c r="L204" s="18">
        <v>9.129032258064516</v>
      </c>
      <c r="M204" s="18">
        <v>4.483870967741934</v>
      </c>
      <c r="N204" s="18">
        <v>1</v>
      </c>
    </row>
    <row r="205" spans="1:14" ht="21" customHeight="1">
      <c r="A205" s="36"/>
      <c r="B205" s="26"/>
      <c r="C205" s="38"/>
      <c r="D205" s="6">
        <v>2007</v>
      </c>
      <c r="E205" s="18">
        <v>3.076923076923077</v>
      </c>
      <c r="F205" s="18">
        <v>9.653846153846152</v>
      </c>
      <c r="G205" s="18">
        <v>10</v>
      </c>
      <c r="H205" s="18">
        <v>8.26923076923077</v>
      </c>
      <c r="I205" s="18">
        <v>3.076923076923077</v>
      </c>
      <c r="J205" s="18">
        <v>7.576923076923077</v>
      </c>
      <c r="K205" s="18">
        <v>4.46153846153846</v>
      </c>
      <c r="L205" s="18">
        <v>8.961538461538463</v>
      </c>
      <c r="M205" s="18">
        <v>3.7692307692307683</v>
      </c>
      <c r="N205" s="18">
        <v>1</v>
      </c>
    </row>
    <row r="206" spans="1:14" ht="21" customHeight="1">
      <c r="A206" s="37"/>
      <c r="B206" s="27"/>
      <c r="C206" s="38"/>
      <c r="D206" s="6">
        <v>2008</v>
      </c>
      <c r="E206" s="18">
        <v>3.3478260869565206</v>
      </c>
      <c r="F206" s="18">
        <v>10</v>
      </c>
      <c r="G206" s="18">
        <v>10</v>
      </c>
      <c r="H206" s="18">
        <v>8.43478260869565</v>
      </c>
      <c r="I206" s="18">
        <v>4.91304347826087</v>
      </c>
      <c r="J206" s="18">
        <v>6.869565217391305</v>
      </c>
      <c r="K206" s="18">
        <v>4.130434782608695</v>
      </c>
      <c r="L206" s="18">
        <v>9.608695652173914</v>
      </c>
      <c r="M206" s="18">
        <v>3.739130434782608</v>
      </c>
      <c r="N206" s="18">
        <v>1</v>
      </c>
    </row>
    <row r="207" spans="1:14" ht="21" customHeight="1">
      <c r="A207" s="35">
        <v>63</v>
      </c>
      <c r="B207" s="25" t="s">
        <v>114</v>
      </c>
      <c r="C207" s="38">
        <v>0.001</v>
      </c>
      <c r="D207" s="5">
        <v>2006</v>
      </c>
      <c r="E207" s="18">
        <v>2.8</v>
      </c>
      <c r="F207" s="18">
        <v>7.3</v>
      </c>
      <c r="G207" s="18">
        <v>10</v>
      </c>
      <c r="H207" s="18">
        <v>8.65</v>
      </c>
      <c r="I207" s="18">
        <v>1</v>
      </c>
      <c r="J207" s="18">
        <v>7.3</v>
      </c>
      <c r="K207" s="18">
        <v>1</v>
      </c>
      <c r="L207" s="18">
        <v>7.3</v>
      </c>
      <c r="M207" s="18">
        <v>1.9</v>
      </c>
      <c r="N207" s="18">
        <v>3.25</v>
      </c>
    </row>
    <row r="208" spans="1:14" ht="21" customHeight="1">
      <c r="A208" s="36"/>
      <c r="B208" s="26"/>
      <c r="C208" s="38"/>
      <c r="D208" s="6">
        <v>2007</v>
      </c>
      <c r="E208" s="18">
        <v>3.625</v>
      </c>
      <c r="F208" s="18">
        <v>5.125</v>
      </c>
      <c r="G208" s="18">
        <v>10</v>
      </c>
      <c r="H208" s="18">
        <v>7.375</v>
      </c>
      <c r="I208" s="18">
        <v>2.125</v>
      </c>
      <c r="J208" s="18">
        <v>6.25</v>
      </c>
      <c r="K208" s="18">
        <v>1</v>
      </c>
      <c r="L208" s="18">
        <v>6.25</v>
      </c>
      <c r="M208" s="18">
        <v>1.75</v>
      </c>
      <c r="N208" s="18">
        <v>3.25</v>
      </c>
    </row>
    <row r="209" spans="1:14" ht="21" customHeight="1">
      <c r="A209" s="37"/>
      <c r="B209" s="27"/>
      <c r="C209" s="38"/>
      <c r="D209" s="6">
        <v>2008</v>
      </c>
      <c r="E209" s="18">
        <v>5.2857142857142865</v>
      </c>
      <c r="F209" s="18">
        <v>3.5714285714285703</v>
      </c>
      <c r="G209" s="18">
        <v>10</v>
      </c>
      <c r="H209" s="18">
        <v>7.42857142857143</v>
      </c>
      <c r="I209" s="18">
        <v>1.428571428571427</v>
      </c>
      <c r="J209" s="18">
        <v>5.7142857142857135</v>
      </c>
      <c r="K209" s="18">
        <v>1</v>
      </c>
      <c r="L209" s="18">
        <v>6.571428571428571</v>
      </c>
      <c r="M209" s="18">
        <v>1</v>
      </c>
      <c r="N209" s="18">
        <v>2.285714285714285</v>
      </c>
    </row>
    <row r="210" spans="1:14" ht="21" customHeight="1">
      <c r="A210" s="35">
        <v>64</v>
      </c>
      <c r="B210" s="25" t="s">
        <v>115</v>
      </c>
      <c r="C210" s="38">
        <v>0.002</v>
      </c>
      <c r="D210" s="5">
        <v>2006</v>
      </c>
      <c r="E210" s="18">
        <v>1</v>
      </c>
      <c r="F210" s="18">
        <v>10</v>
      </c>
      <c r="G210" s="18">
        <v>5.5</v>
      </c>
      <c r="H210" s="18">
        <v>6.884615384615383</v>
      </c>
      <c r="I210" s="18">
        <v>3.76923076923077</v>
      </c>
      <c r="J210" s="18">
        <v>8.26923076923077</v>
      </c>
      <c r="K210" s="18">
        <v>5.5</v>
      </c>
      <c r="L210" s="18">
        <v>9.307692307692307</v>
      </c>
      <c r="M210" s="18">
        <v>5.5</v>
      </c>
      <c r="N210" s="18">
        <v>2.384615384615384</v>
      </c>
    </row>
    <row r="211" spans="1:14" ht="21" customHeight="1">
      <c r="A211" s="36"/>
      <c r="B211" s="26"/>
      <c r="C211" s="38"/>
      <c r="D211" s="6">
        <v>2007</v>
      </c>
      <c r="E211" s="18">
        <v>1</v>
      </c>
      <c r="F211" s="18">
        <v>10</v>
      </c>
      <c r="G211" s="18">
        <v>7</v>
      </c>
      <c r="H211" s="18">
        <v>5.875</v>
      </c>
      <c r="I211" s="18">
        <v>3.625</v>
      </c>
      <c r="J211" s="18">
        <v>8.125</v>
      </c>
      <c r="K211" s="18">
        <v>5.5</v>
      </c>
      <c r="L211" s="18">
        <v>9.625</v>
      </c>
      <c r="M211" s="18">
        <v>5.5</v>
      </c>
      <c r="N211" s="18">
        <v>1.375</v>
      </c>
    </row>
    <row r="212" spans="1:14" ht="21" customHeight="1">
      <c r="A212" s="37"/>
      <c r="B212" s="27"/>
      <c r="C212" s="38"/>
      <c r="D212" s="6">
        <v>2008</v>
      </c>
      <c r="E212" s="18">
        <v>3.16</v>
      </c>
      <c r="F212" s="18">
        <v>10</v>
      </c>
      <c r="G212" s="18">
        <v>6.4</v>
      </c>
      <c r="H212" s="18">
        <v>5.68</v>
      </c>
      <c r="I212" s="18">
        <v>3.88</v>
      </c>
      <c r="J212" s="18">
        <v>7.12</v>
      </c>
      <c r="K212" s="18">
        <v>6.04</v>
      </c>
      <c r="L212" s="18">
        <v>9.28</v>
      </c>
      <c r="M212" s="18">
        <v>5.32</v>
      </c>
      <c r="N212" s="18">
        <v>1</v>
      </c>
    </row>
    <row r="213" spans="1:14" ht="21" customHeight="1">
      <c r="A213" s="35">
        <v>65</v>
      </c>
      <c r="B213" s="25" t="s">
        <v>116</v>
      </c>
      <c r="C213" s="38">
        <v>0.002</v>
      </c>
      <c r="D213" s="5">
        <v>2006</v>
      </c>
      <c r="E213" s="18">
        <v>4.717391304347826</v>
      </c>
      <c r="F213" s="18">
        <v>9.217391304347826</v>
      </c>
      <c r="G213" s="18">
        <v>7.065217391304349</v>
      </c>
      <c r="H213" s="18">
        <v>8.434782608695652</v>
      </c>
      <c r="I213" s="18">
        <v>1</v>
      </c>
      <c r="J213" s="18">
        <v>8.043478260869566</v>
      </c>
      <c r="K213" s="18">
        <v>1.9782608695652175</v>
      </c>
      <c r="L213" s="18">
        <v>10</v>
      </c>
      <c r="M213" s="18">
        <v>6.673913043478261</v>
      </c>
      <c r="N213" s="18">
        <v>1.7826086956521738</v>
      </c>
    </row>
    <row r="214" spans="1:14" ht="21" customHeight="1">
      <c r="A214" s="36"/>
      <c r="B214" s="26"/>
      <c r="C214" s="38"/>
      <c r="D214" s="6">
        <v>2007</v>
      </c>
      <c r="E214" s="18">
        <v>4.348837209302326</v>
      </c>
      <c r="F214" s="18">
        <v>9.372093023255815</v>
      </c>
      <c r="G214" s="18">
        <v>7.906976744186046</v>
      </c>
      <c r="H214" s="18">
        <v>8.116279069767442</v>
      </c>
      <c r="I214" s="18">
        <v>1</v>
      </c>
      <c r="J214" s="18">
        <v>8.325581395348838</v>
      </c>
      <c r="K214" s="18">
        <v>1.837209302325582</v>
      </c>
      <c r="L214" s="18">
        <v>10</v>
      </c>
      <c r="M214" s="18">
        <v>7.069767441860466</v>
      </c>
      <c r="N214" s="18">
        <v>1.6279069767441867</v>
      </c>
    </row>
    <row r="215" spans="1:14" ht="21" customHeight="1">
      <c r="A215" s="37"/>
      <c r="B215" s="27"/>
      <c r="C215" s="38"/>
      <c r="D215" s="6">
        <v>2008</v>
      </c>
      <c r="E215" s="18">
        <v>4.512195121951219</v>
      </c>
      <c r="F215" s="18">
        <v>9.560975609756099</v>
      </c>
      <c r="G215" s="18">
        <v>8.24390243902439</v>
      </c>
      <c r="H215" s="18">
        <v>7.804878048780488</v>
      </c>
      <c r="I215" s="18">
        <v>1</v>
      </c>
      <c r="J215" s="18">
        <v>8.02439024390244</v>
      </c>
      <c r="K215" s="18">
        <v>1.6585365853658534</v>
      </c>
      <c r="L215" s="18">
        <v>10</v>
      </c>
      <c r="M215" s="18">
        <v>6.487804878048781</v>
      </c>
      <c r="N215" s="18">
        <v>1.2195121951219514</v>
      </c>
    </row>
    <row r="216" spans="1:14" ht="21" customHeight="1">
      <c r="A216" s="35">
        <v>66</v>
      </c>
      <c r="B216" s="25" t="s">
        <v>117</v>
      </c>
      <c r="C216" s="38">
        <v>0.002</v>
      </c>
      <c r="D216" s="5">
        <v>2006</v>
      </c>
      <c r="E216" s="18">
        <v>5.108695652173913</v>
      </c>
      <c r="F216" s="18">
        <v>10</v>
      </c>
      <c r="G216" s="18">
        <v>7.847826086956522</v>
      </c>
      <c r="H216" s="18">
        <v>8.23913043478261</v>
      </c>
      <c r="I216" s="18">
        <v>2.3695652173913047</v>
      </c>
      <c r="J216" s="18">
        <v>7.456521739130435</v>
      </c>
      <c r="K216" s="18">
        <v>1</v>
      </c>
      <c r="L216" s="18">
        <v>8.82608695652174</v>
      </c>
      <c r="M216" s="18">
        <v>4.717391304347826</v>
      </c>
      <c r="N216" s="18">
        <v>1.9782608695652177</v>
      </c>
    </row>
    <row r="217" spans="1:14" ht="21" customHeight="1">
      <c r="A217" s="36"/>
      <c r="B217" s="26"/>
      <c r="C217" s="38"/>
      <c r="D217" s="6">
        <v>2007</v>
      </c>
      <c r="E217" s="18">
        <v>5.4</v>
      </c>
      <c r="F217" s="18">
        <v>10</v>
      </c>
      <c r="G217" s="18">
        <v>8.8</v>
      </c>
      <c r="H217" s="18">
        <v>8.6</v>
      </c>
      <c r="I217" s="18">
        <v>3</v>
      </c>
      <c r="J217" s="18">
        <v>7.8</v>
      </c>
      <c r="K217" s="18">
        <v>1</v>
      </c>
      <c r="L217" s="18">
        <v>9</v>
      </c>
      <c r="M217" s="18">
        <v>4.6</v>
      </c>
      <c r="N217" s="18">
        <v>2.2</v>
      </c>
    </row>
    <row r="218" spans="1:14" ht="21" customHeight="1">
      <c r="A218" s="37"/>
      <c r="B218" s="27"/>
      <c r="C218" s="38"/>
      <c r="D218" s="6">
        <v>2008</v>
      </c>
      <c r="E218" s="18">
        <v>5.704545454545453</v>
      </c>
      <c r="F218" s="18">
        <v>10</v>
      </c>
      <c r="G218" s="18">
        <v>9.181818181818182</v>
      </c>
      <c r="H218" s="18">
        <v>8.977272727272727</v>
      </c>
      <c r="I218" s="18">
        <v>3.045454545454545</v>
      </c>
      <c r="J218" s="18">
        <v>7.545454545454546</v>
      </c>
      <c r="K218" s="18">
        <v>1</v>
      </c>
      <c r="L218" s="18">
        <v>8.772727272727272</v>
      </c>
      <c r="M218" s="18">
        <v>3.6590909090909087</v>
      </c>
      <c r="N218" s="18">
        <v>2.2272727272727266</v>
      </c>
    </row>
    <row r="219" spans="1:14" ht="21" customHeight="1">
      <c r="A219" s="35">
        <v>67</v>
      </c>
      <c r="B219" s="25" t="s">
        <v>118</v>
      </c>
      <c r="C219" s="38">
        <v>0.002</v>
      </c>
      <c r="D219" s="5">
        <v>2006</v>
      </c>
      <c r="E219" s="18">
        <v>10</v>
      </c>
      <c r="F219" s="18">
        <v>8.125</v>
      </c>
      <c r="G219" s="18">
        <v>6.666666666666667</v>
      </c>
      <c r="H219" s="18">
        <v>7.75</v>
      </c>
      <c r="I219" s="18">
        <v>4.541666666666666</v>
      </c>
      <c r="J219" s="18">
        <v>6.5</v>
      </c>
      <c r="K219" s="18">
        <v>6.875</v>
      </c>
      <c r="L219" s="18">
        <v>5.5</v>
      </c>
      <c r="M219" s="18">
        <v>2.166666666666668</v>
      </c>
      <c r="N219" s="18">
        <v>1</v>
      </c>
    </row>
    <row r="220" spans="1:14" ht="21" customHeight="1">
      <c r="A220" s="36"/>
      <c r="B220" s="26"/>
      <c r="C220" s="38"/>
      <c r="D220" s="6">
        <v>2007</v>
      </c>
      <c r="E220" s="18">
        <v>10</v>
      </c>
      <c r="F220" s="18">
        <v>7.631578947368421</v>
      </c>
      <c r="G220" s="18">
        <v>9.473684210526315</v>
      </c>
      <c r="H220" s="18">
        <v>9.157894736842106</v>
      </c>
      <c r="I220" s="18">
        <v>1.526315789473685</v>
      </c>
      <c r="J220" s="18">
        <v>7</v>
      </c>
      <c r="K220" s="18">
        <v>4.210526315789474</v>
      </c>
      <c r="L220" s="18">
        <v>5.2105263157894735</v>
      </c>
      <c r="M220" s="18">
        <v>1</v>
      </c>
      <c r="N220" s="18">
        <v>2.526315789473685</v>
      </c>
    </row>
    <row r="221" spans="1:14" ht="21" customHeight="1">
      <c r="A221" s="37"/>
      <c r="B221" s="27"/>
      <c r="C221" s="38"/>
      <c r="D221" s="6">
        <v>2008</v>
      </c>
      <c r="E221" s="18">
        <v>10</v>
      </c>
      <c r="F221" s="18">
        <v>4.436230706742486</v>
      </c>
      <c r="G221" s="18">
        <v>6.117790414297319</v>
      </c>
      <c r="H221" s="18">
        <v>7.36068237205524</v>
      </c>
      <c r="I221" s="18">
        <v>1</v>
      </c>
      <c r="J221" s="18">
        <v>3.705117790414297</v>
      </c>
      <c r="K221" s="18">
        <v>1.8773354995938263</v>
      </c>
      <c r="L221" s="18">
        <v>4.070674248578392</v>
      </c>
      <c r="M221" s="18">
        <v>3.4126726238830223</v>
      </c>
      <c r="N221" s="18">
        <v>3.1933387489845657</v>
      </c>
    </row>
    <row r="222" spans="1:14" ht="21" customHeight="1">
      <c r="A222" s="35">
        <v>68</v>
      </c>
      <c r="B222" s="25" t="s">
        <v>119</v>
      </c>
      <c r="C222" s="38">
        <v>0.002</v>
      </c>
      <c r="D222" s="5">
        <v>2006</v>
      </c>
      <c r="E222" s="18">
        <v>8.75896304467733</v>
      </c>
      <c r="F222" s="18">
        <v>8.38665195808053</v>
      </c>
      <c r="G222" s="18">
        <v>3.05019305019305</v>
      </c>
      <c r="H222" s="18">
        <v>10</v>
      </c>
      <c r="I222" s="18">
        <v>4.2664092664092665</v>
      </c>
      <c r="J222" s="18">
        <v>4.5394373965802535</v>
      </c>
      <c r="K222" s="18">
        <v>7.269718698290127</v>
      </c>
      <c r="L222" s="18">
        <v>4.2664092664092665</v>
      </c>
      <c r="M222" s="18">
        <v>1</v>
      </c>
      <c r="N222" s="18">
        <v>2.553778268063983</v>
      </c>
    </row>
    <row r="223" spans="1:14" ht="21" customHeight="1">
      <c r="A223" s="36"/>
      <c r="B223" s="26"/>
      <c r="C223" s="38"/>
      <c r="D223" s="6">
        <v>2007</v>
      </c>
      <c r="E223" s="18">
        <v>8.06338028169014</v>
      </c>
      <c r="F223" s="18">
        <v>7.44718309859155</v>
      </c>
      <c r="G223" s="18">
        <v>9.647887323943662</v>
      </c>
      <c r="H223" s="18">
        <v>10</v>
      </c>
      <c r="I223" s="18">
        <v>2.429577464788732</v>
      </c>
      <c r="J223" s="18">
        <v>3.774647887323944</v>
      </c>
      <c r="K223" s="18">
        <v>7.27112676056338</v>
      </c>
      <c r="L223" s="18">
        <v>4.383802816901409</v>
      </c>
      <c r="M223" s="18">
        <v>1</v>
      </c>
      <c r="N223" s="18">
        <v>6.045774647887324</v>
      </c>
    </row>
    <row r="224" spans="1:14" ht="21" customHeight="1">
      <c r="A224" s="37"/>
      <c r="B224" s="27"/>
      <c r="C224" s="38"/>
      <c r="D224" s="6">
        <v>2008</v>
      </c>
      <c r="E224" s="18">
        <v>7.1425</v>
      </c>
      <c r="F224" s="18">
        <v>5.4795454545454545</v>
      </c>
      <c r="G224" s="18">
        <v>10</v>
      </c>
      <c r="H224" s="18">
        <v>9.28409090909091</v>
      </c>
      <c r="I224" s="18">
        <v>9.59090909090909</v>
      </c>
      <c r="J224" s="18">
        <v>7.279545454545454</v>
      </c>
      <c r="K224" s="18">
        <v>5.909090909090909</v>
      </c>
      <c r="L224" s="18">
        <v>8.776818181818182</v>
      </c>
      <c r="M224" s="18">
        <v>2.378636363636364</v>
      </c>
      <c r="N224" s="18">
        <v>1</v>
      </c>
    </row>
    <row r="225" spans="1:14" ht="21" customHeight="1">
      <c r="A225" s="35">
        <v>69</v>
      </c>
      <c r="B225" s="25" t="s">
        <v>120</v>
      </c>
      <c r="C225" s="38">
        <v>0.003</v>
      </c>
      <c r="D225" s="5">
        <v>2006</v>
      </c>
      <c r="E225" s="18">
        <v>3.6</v>
      </c>
      <c r="F225" s="18">
        <v>9.4</v>
      </c>
      <c r="G225" s="18">
        <v>6.6</v>
      </c>
      <c r="H225" s="18">
        <v>7</v>
      </c>
      <c r="I225" s="18">
        <v>1</v>
      </c>
      <c r="J225" s="18">
        <v>7.8</v>
      </c>
      <c r="K225" s="18">
        <v>1.6</v>
      </c>
      <c r="L225" s="18">
        <v>10</v>
      </c>
      <c r="M225" s="18">
        <v>5.6</v>
      </c>
      <c r="N225" s="18">
        <v>1.6</v>
      </c>
    </row>
    <row r="226" spans="1:14" ht="21" customHeight="1">
      <c r="A226" s="36"/>
      <c r="B226" s="26"/>
      <c r="C226" s="38"/>
      <c r="D226" s="6">
        <v>2007</v>
      </c>
      <c r="E226" s="18">
        <v>3.8536585365853657</v>
      </c>
      <c r="F226" s="18">
        <v>9.341463414634147</v>
      </c>
      <c r="G226" s="18">
        <v>7.146341463414634</v>
      </c>
      <c r="H226" s="18">
        <v>7.146341463414634</v>
      </c>
      <c r="I226" s="18">
        <v>1</v>
      </c>
      <c r="J226" s="18">
        <v>7.585365853658537</v>
      </c>
      <c r="K226" s="18">
        <v>1.2195121951219505</v>
      </c>
      <c r="L226" s="18">
        <v>10</v>
      </c>
      <c r="M226" s="18">
        <v>5.390243902439025</v>
      </c>
      <c r="N226" s="18">
        <v>1.2195121951219505</v>
      </c>
    </row>
    <row r="227" spans="1:14" ht="21" customHeight="1">
      <c r="A227" s="37"/>
      <c r="B227" s="27"/>
      <c r="C227" s="38"/>
      <c r="D227" s="6">
        <v>2008</v>
      </c>
      <c r="E227" s="18">
        <v>4.375</v>
      </c>
      <c r="F227" s="18">
        <v>9.55</v>
      </c>
      <c r="G227" s="18">
        <v>6.4</v>
      </c>
      <c r="H227" s="18">
        <v>7.075</v>
      </c>
      <c r="I227" s="18">
        <v>1.45</v>
      </c>
      <c r="J227" s="18">
        <v>7.525</v>
      </c>
      <c r="K227" s="18">
        <v>1.9</v>
      </c>
      <c r="L227" s="18">
        <v>10</v>
      </c>
      <c r="M227" s="18">
        <v>4.6</v>
      </c>
      <c r="N227" s="18">
        <v>1</v>
      </c>
    </row>
    <row r="228" spans="1:14" ht="21" customHeight="1">
      <c r="A228" s="35">
        <v>70</v>
      </c>
      <c r="B228" s="25" t="s">
        <v>121</v>
      </c>
      <c r="C228" s="38">
        <v>0.003</v>
      </c>
      <c r="D228" s="5">
        <v>2006</v>
      </c>
      <c r="E228" s="18">
        <v>1</v>
      </c>
      <c r="F228" s="18">
        <v>9.4375</v>
      </c>
      <c r="G228" s="18">
        <v>6.0625</v>
      </c>
      <c r="H228" s="18">
        <v>6.90625</v>
      </c>
      <c r="I228" s="18">
        <v>2.125</v>
      </c>
      <c r="J228" s="18">
        <v>7.46875</v>
      </c>
      <c r="K228" s="18">
        <v>1.84375</v>
      </c>
      <c r="L228" s="18">
        <v>10</v>
      </c>
      <c r="M228" s="18">
        <v>6.0625</v>
      </c>
      <c r="N228" s="18">
        <v>1.28125</v>
      </c>
    </row>
    <row r="229" spans="1:14" ht="21" customHeight="1">
      <c r="A229" s="36"/>
      <c r="B229" s="26"/>
      <c r="C229" s="38"/>
      <c r="D229" s="6">
        <v>2007</v>
      </c>
      <c r="E229" s="18">
        <v>1.6</v>
      </c>
      <c r="F229" s="18">
        <v>9.4</v>
      </c>
      <c r="G229" s="18">
        <v>6.4</v>
      </c>
      <c r="H229" s="18">
        <v>6.4</v>
      </c>
      <c r="I229" s="18">
        <v>1.6</v>
      </c>
      <c r="J229" s="18">
        <v>7.3</v>
      </c>
      <c r="K229" s="18">
        <v>1.6</v>
      </c>
      <c r="L229" s="18">
        <v>10</v>
      </c>
      <c r="M229" s="18">
        <v>6.4</v>
      </c>
      <c r="N229" s="18">
        <v>1</v>
      </c>
    </row>
    <row r="230" spans="1:14" ht="21" customHeight="1">
      <c r="A230" s="37"/>
      <c r="B230" s="27"/>
      <c r="C230" s="38"/>
      <c r="D230" s="6">
        <v>2008</v>
      </c>
      <c r="E230" s="18">
        <v>2.5</v>
      </c>
      <c r="F230" s="18">
        <v>9.4</v>
      </c>
      <c r="G230" s="18">
        <v>7</v>
      </c>
      <c r="H230" s="18">
        <v>6.4</v>
      </c>
      <c r="I230" s="18">
        <v>2.5</v>
      </c>
      <c r="J230" s="18">
        <v>7.3</v>
      </c>
      <c r="K230" s="18">
        <v>1.6</v>
      </c>
      <c r="L230" s="18">
        <v>10</v>
      </c>
      <c r="M230" s="18">
        <v>6.7</v>
      </c>
      <c r="N230" s="18">
        <v>1</v>
      </c>
    </row>
    <row r="231" spans="1:14" ht="21" customHeight="1">
      <c r="A231" s="35">
        <v>71</v>
      </c>
      <c r="B231" s="25" t="s">
        <v>122</v>
      </c>
      <c r="C231" s="38">
        <v>0.0005</v>
      </c>
      <c r="D231" s="5">
        <v>2006</v>
      </c>
      <c r="E231" s="18">
        <v>9.59129213483146</v>
      </c>
      <c r="F231" s="18">
        <v>3.7219101123595495</v>
      </c>
      <c r="G231" s="18">
        <v>9.700842696629213</v>
      </c>
      <c r="H231" s="18">
        <v>6.553370786516853</v>
      </c>
      <c r="I231" s="18">
        <v>8.280898876404494</v>
      </c>
      <c r="J231" s="18">
        <v>7.101123595505618</v>
      </c>
      <c r="K231" s="18">
        <v>1</v>
      </c>
      <c r="L231" s="18">
        <v>7.61938202247191</v>
      </c>
      <c r="M231" s="18">
        <v>9.692415730337078</v>
      </c>
      <c r="N231" s="18">
        <v>10</v>
      </c>
    </row>
    <row r="232" spans="1:14" ht="21" customHeight="1">
      <c r="A232" s="36"/>
      <c r="B232" s="26"/>
      <c r="C232" s="38"/>
      <c r="D232" s="6">
        <v>2007</v>
      </c>
      <c r="E232" s="18">
        <v>9.611346316680779</v>
      </c>
      <c r="F232" s="18">
        <v>5.686706181202371</v>
      </c>
      <c r="G232" s="18">
        <v>8.536833192209992</v>
      </c>
      <c r="H232" s="18">
        <v>6.829805249788315</v>
      </c>
      <c r="I232" s="18">
        <v>8.239627434377645</v>
      </c>
      <c r="J232" s="18">
        <v>7.2394157493649445</v>
      </c>
      <c r="K232" s="18">
        <v>1</v>
      </c>
      <c r="L232" s="18">
        <v>7.584250635055039</v>
      </c>
      <c r="M232" s="18">
        <v>9.5961049957663</v>
      </c>
      <c r="N232" s="18">
        <v>10</v>
      </c>
    </row>
    <row r="233" spans="1:14" ht="21" customHeight="1">
      <c r="A233" s="37"/>
      <c r="B233" s="27"/>
      <c r="C233" s="38"/>
      <c r="D233" s="6">
        <v>2008</v>
      </c>
      <c r="E233" s="18">
        <v>9.59564329475834</v>
      </c>
      <c r="F233" s="18">
        <v>5.092579986385297</v>
      </c>
      <c r="G233" s="18">
        <v>8.817562968005445</v>
      </c>
      <c r="H233" s="18">
        <v>8.523485364193329</v>
      </c>
      <c r="I233" s="18">
        <v>8.636827773995915</v>
      </c>
      <c r="J233" s="18">
        <v>7.4574540503744045</v>
      </c>
      <c r="K233" s="18">
        <v>1</v>
      </c>
      <c r="L233" s="18">
        <v>8.125255275697754</v>
      </c>
      <c r="M233" s="18">
        <v>9.59564329475834</v>
      </c>
      <c r="N233" s="18">
        <v>10</v>
      </c>
    </row>
    <row r="234" spans="1:14" ht="21" customHeight="1">
      <c r="A234" s="35">
        <v>72</v>
      </c>
      <c r="B234" s="25" t="s">
        <v>123</v>
      </c>
      <c r="C234" s="38">
        <v>0.0005</v>
      </c>
      <c r="D234" s="5">
        <v>2006</v>
      </c>
      <c r="E234" s="18">
        <v>8.714285714285715</v>
      </c>
      <c r="F234" s="18">
        <v>10</v>
      </c>
      <c r="G234" s="18">
        <v>8.714285714285715</v>
      </c>
      <c r="H234" s="18">
        <v>8.392857142857142</v>
      </c>
      <c r="I234" s="18">
        <v>8.714285714285715</v>
      </c>
      <c r="J234" s="18">
        <v>8.714285714285715</v>
      </c>
      <c r="K234" s="18">
        <v>10</v>
      </c>
      <c r="L234" s="18">
        <v>9.228571428571428</v>
      </c>
      <c r="M234" s="18">
        <v>1</v>
      </c>
      <c r="N234" s="18">
        <v>9.292857142857143</v>
      </c>
    </row>
    <row r="235" spans="1:14" ht="21" customHeight="1">
      <c r="A235" s="36"/>
      <c r="B235" s="26"/>
      <c r="C235" s="38"/>
      <c r="D235" s="6">
        <v>2007</v>
      </c>
      <c r="E235" s="18">
        <v>6.625</v>
      </c>
      <c r="F235" s="18">
        <v>10</v>
      </c>
      <c r="G235" s="18">
        <v>8.875</v>
      </c>
      <c r="H235" s="18">
        <v>8.3125</v>
      </c>
      <c r="I235" s="18">
        <v>8.875</v>
      </c>
      <c r="J235" s="18">
        <v>8.875</v>
      </c>
      <c r="K235" s="18">
        <v>10</v>
      </c>
      <c r="L235" s="18">
        <v>9.206875</v>
      </c>
      <c r="M235" s="18">
        <v>1</v>
      </c>
      <c r="N235" s="18">
        <v>9.49375</v>
      </c>
    </row>
    <row r="236" spans="1:14" ht="21" customHeight="1">
      <c r="A236" s="37"/>
      <c r="B236" s="27"/>
      <c r="C236" s="38"/>
      <c r="D236" s="6">
        <v>2008</v>
      </c>
      <c r="E236" s="18">
        <v>7.75</v>
      </c>
      <c r="F236" s="18">
        <v>10</v>
      </c>
      <c r="G236" s="18">
        <v>7</v>
      </c>
      <c r="H236" s="18">
        <v>9.55</v>
      </c>
      <c r="I236" s="18">
        <v>8.5</v>
      </c>
      <c r="J236" s="18">
        <v>9.25</v>
      </c>
      <c r="K236" s="18">
        <v>1</v>
      </c>
      <c r="L236" s="18">
        <v>9.41125</v>
      </c>
      <c r="M236" s="18">
        <v>2.5</v>
      </c>
      <c r="N236" s="18">
        <v>9.6625</v>
      </c>
    </row>
    <row r="237" spans="1:14" ht="21" customHeight="1">
      <c r="A237" s="35">
        <v>73</v>
      </c>
      <c r="B237" s="25" t="s">
        <v>124</v>
      </c>
      <c r="C237" s="38">
        <v>0.002</v>
      </c>
      <c r="D237" s="5">
        <v>2006</v>
      </c>
      <c r="E237" s="18">
        <v>2.1739130434782616</v>
      </c>
      <c r="F237" s="18">
        <v>10</v>
      </c>
      <c r="G237" s="18">
        <v>4.857142857142858</v>
      </c>
      <c r="H237" s="18">
        <v>7.288819875776397</v>
      </c>
      <c r="I237" s="18">
        <v>1</v>
      </c>
      <c r="J237" s="18">
        <v>6.478260869565218</v>
      </c>
      <c r="K237" s="18">
        <v>7.12111801242236</v>
      </c>
      <c r="L237" s="18">
        <v>7.708074534161491</v>
      </c>
      <c r="M237" s="18">
        <v>6.394409937888199</v>
      </c>
      <c r="N237" s="18">
        <v>6.282608695652174</v>
      </c>
    </row>
    <row r="238" spans="1:14" ht="21" customHeight="1">
      <c r="A238" s="36"/>
      <c r="B238" s="26"/>
      <c r="C238" s="38"/>
      <c r="D238" s="6">
        <v>2007</v>
      </c>
      <c r="E238" s="18">
        <v>1</v>
      </c>
      <c r="F238" s="18">
        <v>9.4375</v>
      </c>
      <c r="G238" s="18">
        <v>4.65625</v>
      </c>
      <c r="H238" s="18">
        <v>9.671875</v>
      </c>
      <c r="I238" s="18">
        <v>6.625</v>
      </c>
      <c r="J238" s="18">
        <v>8.125</v>
      </c>
      <c r="K238" s="18">
        <v>9.4375</v>
      </c>
      <c r="L238" s="18">
        <v>10</v>
      </c>
      <c r="M238" s="18">
        <v>7.375</v>
      </c>
      <c r="N238" s="18">
        <v>8.3125</v>
      </c>
    </row>
    <row r="239" spans="1:14" ht="21" customHeight="1">
      <c r="A239" s="37"/>
      <c r="B239" s="27"/>
      <c r="C239" s="38"/>
      <c r="D239" s="6">
        <v>2008</v>
      </c>
      <c r="E239" s="18">
        <v>1</v>
      </c>
      <c r="F239" s="18">
        <v>4.870967741935482</v>
      </c>
      <c r="G239" s="18">
        <v>4.774193548387095</v>
      </c>
      <c r="H239" s="18">
        <v>9.806451612903226</v>
      </c>
      <c r="I239" s="18">
        <v>1.5806451612903238</v>
      </c>
      <c r="J239" s="18">
        <v>7.483870967741936</v>
      </c>
      <c r="K239" s="18">
        <v>9.709677419354838</v>
      </c>
      <c r="L239" s="18">
        <v>10</v>
      </c>
      <c r="M239" s="18">
        <v>6.806451612903225</v>
      </c>
      <c r="N239" s="18">
        <v>9.10483870967742</v>
      </c>
    </row>
    <row r="240" spans="1:14" ht="21" customHeight="1">
      <c r="A240" s="35">
        <v>74</v>
      </c>
      <c r="B240" s="25" t="s">
        <v>125</v>
      </c>
      <c r="C240" s="38">
        <v>0.0005</v>
      </c>
      <c r="D240" s="5">
        <v>2006</v>
      </c>
      <c r="E240" s="18">
        <v>9.19793776468422</v>
      </c>
      <c r="F240" s="18">
        <v>2.494752347633952</v>
      </c>
      <c r="G240" s="18">
        <v>7.1032958939421835</v>
      </c>
      <c r="H240" s="18">
        <v>1</v>
      </c>
      <c r="I240" s="18">
        <v>9.091879948444117</v>
      </c>
      <c r="J240" s="18">
        <v>8.627877002393666</v>
      </c>
      <c r="K240" s="18">
        <v>3.9745903148591415</v>
      </c>
      <c r="L240" s="18">
        <v>5.797459031485913</v>
      </c>
      <c r="M240" s="18">
        <v>1.5816608359418147</v>
      </c>
      <c r="N240" s="18">
        <v>10</v>
      </c>
    </row>
    <row r="241" spans="1:14" ht="21" customHeight="1">
      <c r="A241" s="36"/>
      <c r="B241" s="26"/>
      <c r="C241" s="38"/>
      <c r="D241" s="6">
        <v>2007</v>
      </c>
      <c r="E241" s="18">
        <v>9.340764331210192</v>
      </c>
      <c r="F241" s="18">
        <v>1</v>
      </c>
      <c r="G241" s="18">
        <v>7.162420382165605</v>
      </c>
      <c r="H241" s="18">
        <v>3.0063694267515926</v>
      </c>
      <c r="I241" s="18">
        <v>9.627388535031846</v>
      </c>
      <c r="J241" s="18">
        <v>8.813375796178343</v>
      </c>
      <c r="K241" s="18">
        <v>4.270382165605095</v>
      </c>
      <c r="L241" s="18">
        <v>6.027388535031847</v>
      </c>
      <c r="M241" s="18">
        <v>3.3359872611464967</v>
      </c>
      <c r="N241" s="18">
        <v>10</v>
      </c>
    </row>
    <row r="242" spans="1:14" ht="21" customHeight="1">
      <c r="A242" s="37"/>
      <c r="B242" s="27"/>
      <c r="C242" s="38"/>
      <c r="D242" s="6">
        <v>2008</v>
      </c>
      <c r="E242" s="18">
        <v>8.25561797752809</v>
      </c>
      <c r="F242" s="18">
        <v>1</v>
      </c>
      <c r="G242" s="18">
        <v>6.498595505617978</v>
      </c>
      <c r="H242" s="18">
        <v>2.6685393258426977</v>
      </c>
      <c r="I242" s="18">
        <v>8.25308988764045</v>
      </c>
      <c r="J242" s="18">
        <v>10</v>
      </c>
      <c r="K242" s="18">
        <v>2.5244382022471914</v>
      </c>
      <c r="L242" s="18">
        <v>6.402528089887641</v>
      </c>
      <c r="M242" s="18">
        <v>6.185112359550562</v>
      </c>
      <c r="N242" s="18">
        <v>8.963483146067416</v>
      </c>
    </row>
    <row r="243" spans="1:14" ht="21" customHeight="1">
      <c r="A243" s="35">
        <v>75</v>
      </c>
      <c r="B243" s="25" t="s">
        <v>126</v>
      </c>
      <c r="C243" s="38">
        <v>0.0005</v>
      </c>
      <c r="D243" s="5">
        <v>2006</v>
      </c>
      <c r="E243" s="18">
        <v>10</v>
      </c>
      <c r="F243" s="18">
        <v>3.5714285714285703</v>
      </c>
      <c r="G243" s="18">
        <v>1</v>
      </c>
      <c r="H243" s="18">
        <v>4.857142857142858</v>
      </c>
      <c r="I243" s="18">
        <v>4.857142857142858</v>
      </c>
      <c r="J243" s="18">
        <v>8.714285714285715</v>
      </c>
      <c r="K243" s="18">
        <v>1.6428571428571423</v>
      </c>
      <c r="L243" s="18">
        <v>4.857142857142858</v>
      </c>
      <c r="M243" s="18">
        <v>10</v>
      </c>
      <c r="N243" s="18">
        <v>3.5714285714285703</v>
      </c>
    </row>
    <row r="244" spans="1:14" ht="21" customHeight="1">
      <c r="A244" s="36"/>
      <c r="B244" s="26"/>
      <c r="C244" s="38"/>
      <c r="D244" s="6">
        <v>2007</v>
      </c>
      <c r="E244" s="18">
        <v>10</v>
      </c>
      <c r="F244" s="18">
        <v>9.91</v>
      </c>
      <c r="G244" s="18">
        <v>7</v>
      </c>
      <c r="H244" s="18">
        <v>8.2</v>
      </c>
      <c r="I244" s="18">
        <v>1</v>
      </c>
      <c r="J244" s="18">
        <v>9.4</v>
      </c>
      <c r="K244" s="18">
        <v>5.5</v>
      </c>
      <c r="L244" s="18">
        <v>7</v>
      </c>
      <c r="M244" s="18">
        <v>8.8</v>
      </c>
      <c r="N244" s="18">
        <v>8.26</v>
      </c>
    </row>
    <row r="245" spans="1:14" ht="21" customHeight="1">
      <c r="A245" s="37"/>
      <c r="B245" s="27"/>
      <c r="C245" s="38"/>
      <c r="D245" s="6">
        <v>2008</v>
      </c>
      <c r="E245" s="18">
        <v>9</v>
      </c>
      <c r="F245" s="18">
        <v>8.633333333333333</v>
      </c>
      <c r="G245" s="18">
        <v>4.333333333333333</v>
      </c>
      <c r="H245" s="18">
        <v>1</v>
      </c>
      <c r="I245" s="18">
        <v>7</v>
      </c>
      <c r="J245" s="18">
        <v>10</v>
      </c>
      <c r="K245" s="18">
        <v>3.666666666666666</v>
      </c>
      <c r="L245" s="18">
        <v>5.513333333333334</v>
      </c>
      <c r="M245" s="18">
        <v>7</v>
      </c>
      <c r="N245" s="18">
        <v>8</v>
      </c>
    </row>
    <row r="246" spans="1:14" ht="21" customHeight="1">
      <c r="A246" s="35">
        <v>76</v>
      </c>
      <c r="B246" s="25" t="s">
        <v>127</v>
      </c>
      <c r="C246" s="38">
        <v>0.002</v>
      </c>
      <c r="D246" s="5">
        <v>2006</v>
      </c>
      <c r="E246" s="18">
        <v>10</v>
      </c>
      <c r="F246" s="18">
        <v>9.429972627737227</v>
      </c>
      <c r="G246" s="18">
        <v>8.382983576642335</v>
      </c>
      <c r="H246" s="18">
        <v>9.297217153284672</v>
      </c>
      <c r="I246" s="18">
        <v>8.416514598540147</v>
      </c>
      <c r="J246" s="18">
        <v>9.228786496350365</v>
      </c>
      <c r="K246" s="18">
        <v>1</v>
      </c>
      <c r="L246" s="18">
        <v>7.660013686131387</v>
      </c>
      <c r="M246" s="18">
        <v>9.353330291970803</v>
      </c>
      <c r="N246" s="18">
        <v>7.100593065693429</v>
      </c>
    </row>
    <row r="247" spans="1:14" ht="21" customHeight="1">
      <c r="A247" s="36"/>
      <c r="B247" s="26"/>
      <c r="C247" s="38"/>
      <c r="D247" s="6">
        <v>2007</v>
      </c>
      <c r="E247" s="18">
        <v>10</v>
      </c>
      <c r="F247" s="18">
        <v>9.694670875936485</v>
      </c>
      <c r="G247" s="18">
        <v>9.242331432879423</v>
      </c>
      <c r="H247" s="18">
        <v>9.68053526834095</v>
      </c>
      <c r="I247" s="18">
        <v>4.2722518022899685</v>
      </c>
      <c r="J247" s="18">
        <v>9.660745417707204</v>
      </c>
      <c r="K247" s="18">
        <v>2.201950713848184</v>
      </c>
      <c r="L247" s="18">
        <v>1</v>
      </c>
      <c r="M247" s="18">
        <v>9.655656598972813</v>
      </c>
      <c r="N247" s="18">
        <v>6.795457758092635</v>
      </c>
    </row>
    <row r="248" spans="1:14" ht="21" customHeight="1">
      <c r="A248" s="37"/>
      <c r="B248" s="27"/>
      <c r="C248" s="38"/>
      <c r="D248" s="6">
        <v>2008</v>
      </c>
      <c r="E248" s="18">
        <v>10</v>
      </c>
      <c r="F248" s="18">
        <v>9.741159207630227</v>
      </c>
      <c r="G248" s="18">
        <v>9.510051357300073</v>
      </c>
      <c r="H248" s="18">
        <v>9.738517975055025</v>
      </c>
      <c r="I248" s="18">
        <v>9.60962582538518</v>
      </c>
      <c r="J248" s="18">
        <v>8.58958180484226</v>
      </c>
      <c r="K248" s="18">
        <v>1</v>
      </c>
      <c r="L248" s="18">
        <v>3.7846515040352164</v>
      </c>
      <c r="M248" s="18">
        <v>9.725311812179017</v>
      </c>
      <c r="N248" s="18">
        <v>5.517828319882611</v>
      </c>
    </row>
    <row r="249" spans="1:14" ht="21" customHeight="1">
      <c r="A249" s="35">
        <v>77</v>
      </c>
      <c r="B249" s="28" t="s">
        <v>128</v>
      </c>
      <c r="C249" s="38">
        <v>0.002</v>
      </c>
      <c r="D249" s="5">
        <v>2006</v>
      </c>
      <c r="E249" s="18">
        <v>7</v>
      </c>
      <c r="F249" s="18">
        <v>1</v>
      </c>
      <c r="G249" s="18">
        <v>9.142857142857142</v>
      </c>
      <c r="H249" s="18">
        <v>8.714285714285715</v>
      </c>
      <c r="I249" s="18">
        <v>10</v>
      </c>
      <c r="J249" s="18">
        <v>9.142857142857142</v>
      </c>
      <c r="K249" s="18">
        <v>4</v>
      </c>
      <c r="L249" s="18">
        <v>5.028571428571428</v>
      </c>
      <c r="M249" s="18">
        <v>9.871428571428572</v>
      </c>
      <c r="N249" s="18">
        <v>8.714285714285715</v>
      </c>
    </row>
    <row r="250" spans="1:14" ht="21" customHeight="1">
      <c r="A250" s="36"/>
      <c r="B250" s="26"/>
      <c r="C250" s="38"/>
      <c r="D250" s="6">
        <v>2007</v>
      </c>
      <c r="E250" s="18">
        <v>7.8432642487046635</v>
      </c>
      <c r="F250" s="18">
        <v>1.431347150259068</v>
      </c>
      <c r="G250" s="18">
        <v>8.426165803108809</v>
      </c>
      <c r="H250" s="18">
        <v>8.426165803108809</v>
      </c>
      <c r="I250" s="18">
        <v>9.591968911917098</v>
      </c>
      <c r="J250" s="18">
        <v>9.591968911917098</v>
      </c>
      <c r="K250" s="18">
        <v>3.7629533678756477</v>
      </c>
      <c r="L250" s="18">
        <v>1</v>
      </c>
      <c r="M250" s="18">
        <v>10</v>
      </c>
      <c r="N250" s="18">
        <v>9.300518134715027</v>
      </c>
    </row>
    <row r="251" spans="1:14" ht="21" customHeight="1">
      <c r="A251" s="37"/>
      <c r="B251" s="27"/>
      <c r="C251" s="38"/>
      <c r="D251" s="6">
        <v>2008</v>
      </c>
      <c r="E251" s="18">
        <v>8.90577507598784</v>
      </c>
      <c r="F251" s="18">
        <v>2.4498480243161076</v>
      </c>
      <c r="G251" s="18">
        <v>10</v>
      </c>
      <c r="H251" s="18">
        <v>9.45288753799392</v>
      </c>
      <c r="I251" s="18">
        <v>6.717325227963525</v>
      </c>
      <c r="J251" s="18">
        <v>8.90577507598784</v>
      </c>
      <c r="K251" s="18">
        <v>2.3404255319148923</v>
      </c>
      <c r="L251" s="18">
        <v>1</v>
      </c>
      <c r="M251" s="18">
        <v>7.811550151975683</v>
      </c>
      <c r="N251" s="18">
        <v>8.522796352583585</v>
      </c>
    </row>
    <row r="252" spans="1:14" ht="21" customHeight="1">
      <c r="A252" s="35">
        <v>78</v>
      </c>
      <c r="B252" s="25" t="s">
        <v>129</v>
      </c>
      <c r="C252" s="38">
        <v>0.002</v>
      </c>
      <c r="D252" s="5">
        <v>2006</v>
      </c>
      <c r="E252" s="18">
        <v>2.125</v>
      </c>
      <c r="F252" s="18">
        <v>10</v>
      </c>
      <c r="G252" s="18">
        <v>8.3125</v>
      </c>
      <c r="H252" s="18">
        <v>7.75</v>
      </c>
      <c r="I252" s="18">
        <v>1</v>
      </c>
      <c r="J252" s="18">
        <v>7.46875</v>
      </c>
      <c r="K252" s="18">
        <v>2.40625</v>
      </c>
      <c r="L252" s="18">
        <v>9.71875</v>
      </c>
      <c r="M252" s="18">
        <v>6.625</v>
      </c>
      <c r="N252" s="18">
        <v>1</v>
      </c>
    </row>
    <row r="253" spans="1:14" ht="21" customHeight="1">
      <c r="A253" s="36"/>
      <c r="B253" s="26"/>
      <c r="C253" s="38"/>
      <c r="D253" s="6">
        <v>2007</v>
      </c>
      <c r="E253" s="18">
        <v>3.03225806451613</v>
      </c>
      <c r="F253" s="18">
        <v>10</v>
      </c>
      <c r="G253" s="18">
        <v>8.838709677419356</v>
      </c>
      <c r="H253" s="18">
        <v>7.67741935483871</v>
      </c>
      <c r="I253" s="18">
        <v>2.451612903225807</v>
      </c>
      <c r="J253" s="18">
        <v>7.967741935483873</v>
      </c>
      <c r="K253" s="18">
        <v>2.741935483870967</v>
      </c>
      <c r="L253" s="18">
        <v>10</v>
      </c>
      <c r="M253" s="18">
        <v>7.096774193548387</v>
      </c>
      <c r="N253" s="18">
        <v>1</v>
      </c>
    </row>
    <row r="254" spans="1:14" ht="21" customHeight="1">
      <c r="A254" s="37"/>
      <c r="B254" s="27"/>
      <c r="C254" s="38"/>
      <c r="D254" s="6">
        <v>2008</v>
      </c>
      <c r="E254" s="18">
        <v>4.857142857142857</v>
      </c>
      <c r="F254" s="18">
        <v>10</v>
      </c>
      <c r="G254" s="18">
        <v>8.714285714285714</v>
      </c>
      <c r="H254" s="18">
        <v>7.942857142857143</v>
      </c>
      <c r="I254" s="18">
        <v>2.8</v>
      </c>
      <c r="J254" s="18">
        <v>7.685714285714285</v>
      </c>
      <c r="K254" s="18">
        <v>3.571428571428571</v>
      </c>
      <c r="L254" s="18">
        <v>10</v>
      </c>
      <c r="M254" s="18">
        <v>6.914285714285715</v>
      </c>
      <c r="N254" s="18">
        <v>1</v>
      </c>
    </row>
    <row r="255" spans="1:14" ht="21" customHeight="1">
      <c r="A255" s="35">
        <v>79</v>
      </c>
      <c r="B255" s="28" t="s">
        <v>130</v>
      </c>
      <c r="C255" s="38">
        <v>0.002</v>
      </c>
      <c r="D255" s="5">
        <v>2006</v>
      </c>
      <c r="E255" s="18">
        <v>5.1652892561983474</v>
      </c>
      <c r="F255" s="18">
        <v>2.859504132231404</v>
      </c>
      <c r="G255" s="18">
        <v>10</v>
      </c>
      <c r="H255" s="18">
        <v>8.25206611570248</v>
      </c>
      <c r="I255" s="18">
        <v>3.008264462809918</v>
      </c>
      <c r="J255" s="18">
        <v>6.727272727272727</v>
      </c>
      <c r="K255" s="18">
        <v>6.9876033057851235</v>
      </c>
      <c r="L255" s="18">
        <v>1</v>
      </c>
      <c r="M255" s="18">
        <v>7.508264462809917</v>
      </c>
      <c r="N255" s="18">
        <v>8.214876033057852</v>
      </c>
    </row>
    <row r="256" spans="1:14" ht="21" customHeight="1">
      <c r="A256" s="36"/>
      <c r="B256" s="26"/>
      <c r="C256" s="38"/>
      <c r="D256" s="6">
        <v>2007</v>
      </c>
      <c r="E256" s="18">
        <v>5.467869222096956</v>
      </c>
      <c r="F256" s="18">
        <v>3.438556933483653</v>
      </c>
      <c r="G256" s="18">
        <v>9.864712514092446</v>
      </c>
      <c r="H256" s="18">
        <v>10</v>
      </c>
      <c r="I256" s="18">
        <v>2.0856820744081173</v>
      </c>
      <c r="J256" s="18">
        <v>6.888387824126269</v>
      </c>
      <c r="K256" s="18">
        <v>6.753100338218715</v>
      </c>
      <c r="L256" s="18">
        <v>1</v>
      </c>
      <c r="M256" s="18">
        <v>7.331454340473506</v>
      </c>
      <c r="N256" s="18">
        <v>8.30890642615558</v>
      </c>
    </row>
    <row r="257" spans="1:14" ht="21" customHeight="1">
      <c r="A257" s="37"/>
      <c r="B257" s="27"/>
      <c r="C257" s="38"/>
      <c r="D257" s="6">
        <v>2008</v>
      </c>
      <c r="E257" s="18">
        <v>5.293543438850928</v>
      </c>
      <c r="F257" s="18">
        <v>4.038488355877841</v>
      </c>
      <c r="G257" s="18">
        <v>10</v>
      </c>
      <c r="H257" s="18">
        <v>8.431181146283642</v>
      </c>
      <c r="I257" s="18">
        <v>1.9048947148235946</v>
      </c>
      <c r="J257" s="18">
        <v>6.611351275972668</v>
      </c>
      <c r="K257" s="18">
        <v>6.266211128155069</v>
      </c>
      <c r="L257" s="18">
        <v>1</v>
      </c>
      <c r="M257" s="18">
        <v>7.897782736020081</v>
      </c>
      <c r="N257" s="18">
        <v>7.960535490168735</v>
      </c>
    </row>
    <row r="258" spans="1:14" ht="21" customHeight="1">
      <c r="A258" s="35">
        <v>80</v>
      </c>
      <c r="B258" s="25" t="s">
        <v>131</v>
      </c>
      <c r="C258" s="38">
        <v>0.002</v>
      </c>
      <c r="D258" s="5">
        <v>2006</v>
      </c>
      <c r="E258" s="18">
        <v>9.268292682926829</v>
      </c>
      <c r="F258" s="18">
        <v>1</v>
      </c>
      <c r="G258" s="18">
        <v>2.829268292682926</v>
      </c>
      <c r="H258" s="18">
        <v>7.6658536585365855</v>
      </c>
      <c r="I258" s="18">
        <v>9.853658536585366</v>
      </c>
      <c r="J258" s="18">
        <v>10</v>
      </c>
      <c r="K258" s="18">
        <v>8.24390243902439</v>
      </c>
      <c r="L258" s="18">
        <v>8.902439024390244</v>
      </c>
      <c r="M258" s="18">
        <v>8.682926829268293</v>
      </c>
      <c r="N258" s="18">
        <v>8.75609756097561</v>
      </c>
    </row>
    <row r="259" spans="1:14" ht="21" customHeight="1">
      <c r="A259" s="36"/>
      <c r="B259" s="26"/>
      <c r="C259" s="38"/>
      <c r="D259" s="6">
        <v>2007</v>
      </c>
      <c r="E259" s="18">
        <v>8.819672131147541</v>
      </c>
      <c r="F259" s="18">
        <v>1</v>
      </c>
      <c r="G259" s="18">
        <v>2.475409836065573</v>
      </c>
      <c r="H259" s="18">
        <v>7.71311475409836</v>
      </c>
      <c r="I259" s="18">
        <v>10</v>
      </c>
      <c r="J259" s="18">
        <v>9.704918032786885</v>
      </c>
      <c r="K259" s="18">
        <v>8.081967213114755</v>
      </c>
      <c r="L259" s="18">
        <v>5.868852459016393</v>
      </c>
      <c r="M259" s="18">
        <v>8.524590163934427</v>
      </c>
      <c r="N259" s="18">
        <v>8.672131147540984</v>
      </c>
    </row>
    <row r="260" spans="1:14" ht="21" customHeight="1">
      <c r="A260" s="37"/>
      <c r="B260" s="27"/>
      <c r="C260" s="38"/>
      <c r="D260" s="6">
        <v>2008</v>
      </c>
      <c r="E260" s="18">
        <v>8.352112676056338</v>
      </c>
      <c r="F260" s="18">
        <v>1</v>
      </c>
      <c r="G260" s="18">
        <v>1.950704225352112</v>
      </c>
      <c r="H260" s="18">
        <v>6.926056338028169</v>
      </c>
      <c r="I260" s="18">
        <v>10</v>
      </c>
      <c r="J260" s="18">
        <v>9.30281690140845</v>
      </c>
      <c r="K260" s="18">
        <v>6.070422535211267</v>
      </c>
      <c r="L260" s="18">
        <v>4.232394366197184</v>
      </c>
      <c r="M260" s="18">
        <v>6.830985915492958</v>
      </c>
      <c r="N260" s="18">
        <v>7.908450704225352</v>
      </c>
    </row>
    <row r="261" spans="1:14" ht="21" customHeight="1">
      <c r="A261" s="35">
        <v>81</v>
      </c>
      <c r="B261" s="25" t="s">
        <v>132</v>
      </c>
      <c r="C261" s="38">
        <v>0.002</v>
      </c>
      <c r="D261" s="5">
        <v>2006</v>
      </c>
      <c r="E261" s="18">
        <v>8.105263157894736</v>
      </c>
      <c r="F261" s="18">
        <v>1.7105263157894743</v>
      </c>
      <c r="G261" s="18">
        <v>1</v>
      </c>
      <c r="H261" s="18">
        <v>6.861842105263158</v>
      </c>
      <c r="I261" s="18">
        <v>8.93421052631579</v>
      </c>
      <c r="J261" s="18">
        <v>10</v>
      </c>
      <c r="K261" s="18">
        <v>7.039473684210527</v>
      </c>
      <c r="L261" s="18">
        <v>6.328947368421053</v>
      </c>
      <c r="M261" s="18">
        <v>7.631578947368421</v>
      </c>
      <c r="N261" s="18">
        <v>8.460526315789474</v>
      </c>
    </row>
    <row r="262" spans="1:14" ht="21" customHeight="1">
      <c r="A262" s="36"/>
      <c r="B262" s="26"/>
      <c r="C262" s="38"/>
      <c r="D262" s="6">
        <v>2007</v>
      </c>
      <c r="E262" s="18">
        <v>8.048192771084338</v>
      </c>
      <c r="F262" s="18">
        <v>2.518072289156626</v>
      </c>
      <c r="G262" s="18">
        <v>1</v>
      </c>
      <c r="H262" s="18">
        <v>7.234939759036144</v>
      </c>
      <c r="I262" s="18">
        <v>9.566265060240964</v>
      </c>
      <c r="J262" s="18">
        <v>10</v>
      </c>
      <c r="K262" s="18">
        <v>7.397590361445783</v>
      </c>
      <c r="L262" s="18">
        <v>5.55421686746988</v>
      </c>
      <c r="M262" s="18">
        <v>7.72289156626506</v>
      </c>
      <c r="N262" s="18">
        <v>8.91566265060241</v>
      </c>
    </row>
    <row r="263" spans="1:14" ht="21" customHeight="1">
      <c r="A263" s="37"/>
      <c r="B263" s="27"/>
      <c r="C263" s="38"/>
      <c r="D263" s="6">
        <v>2008</v>
      </c>
      <c r="E263" s="18">
        <v>8.18348623853211</v>
      </c>
      <c r="F263" s="18">
        <v>3.724770642201835</v>
      </c>
      <c r="G263" s="18">
        <v>1</v>
      </c>
      <c r="H263" s="18">
        <v>6.779816513761469</v>
      </c>
      <c r="I263" s="18">
        <v>10</v>
      </c>
      <c r="J263" s="18">
        <v>9.752293577981652</v>
      </c>
      <c r="K263" s="18">
        <v>5.954128440366973</v>
      </c>
      <c r="L263" s="18">
        <v>4.996330275229357</v>
      </c>
      <c r="M263" s="18">
        <v>6.366972477064221</v>
      </c>
      <c r="N263" s="18">
        <v>8.513761467889909</v>
      </c>
    </row>
    <row r="264" spans="1:14" ht="21" customHeight="1">
      <c r="A264" s="35">
        <v>82</v>
      </c>
      <c r="B264" s="25" t="s">
        <v>133</v>
      </c>
      <c r="C264" s="38">
        <v>0.002</v>
      </c>
      <c r="D264" s="5">
        <v>2006</v>
      </c>
      <c r="E264" s="18">
        <v>9.109429569266588</v>
      </c>
      <c r="F264" s="18">
        <v>9.738067520372526</v>
      </c>
      <c r="G264" s="18">
        <v>8.176949941792783</v>
      </c>
      <c r="H264" s="18">
        <v>9.60186263096624</v>
      </c>
      <c r="I264" s="18">
        <v>1</v>
      </c>
      <c r="J264" s="18">
        <v>8.019790454016299</v>
      </c>
      <c r="K264" s="18">
        <v>7.527357392316647</v>
      </c>
      <c r="L264" s="18">
        <v>10</v>
      </c>
      <c r="M264" s="18">
        <v>9.476135040745053</v>
      </c>
      <c r="N264" s="18">
        <v>7.537834691501747</v>
      </c>
    </row>
    <row r="265" spans="1:14" ht="21" customHeight="1">
      <c r="A265" s="36"/>
      <c r="B265" s="26"/>
      <c r="C265" s="38"/>
      <c r="D265" s="6">
        <v>2007</v>
      </c>
      <c r="E265" s="18">
        <v>9.136363636363637</v>
      </c>
      <c r="F265" s="18">
        <v>9.738636363636363</v>
      </c>
      <c r="G265" s="18">
        <v>8.147727272727273</v>
      </c>
      <c r="H265" s="18">
        <v>9.625</v>
      </c>
      <c r="I265" s="18">
        <v>1</v>
      </c>
      <c r="J265" s="18">
        <v>8.03409090909091</v>
      </c>
      <c r="K265" s="18">
        <v>6.4772727272727275</v>
      </c>
      <c r="L265" s="18">
        <v>10</v>
      </c>
      <c r="M265" s="18">
        <v>9.454545454545455</v>
      </c>
      <c r="N265" s="18">
        <v>7.818181818181818</v>
      </c>
    </row>
    <row r="266" spans="1:14" ht="21" customHeight="1">
      <c r="A266" s="37"/>
      <c r="B266" s="27"/>
      <c r="C266" s="38"/>
      <c r="D266" s="6">
        <v>2008</v>
      </c>
      <c r="E266" s="18">
        <v>9.102331606217616</v>
      </c>
      <c r="F266" s="18">
        <v>9.848445595854923</v>
      </c>
      <c r="G266" s="18">
        <v>8.11139896373057</v>
      </c>
      <c r="H266" s="18">
        <v>9.603626943005182</v>
      </c>
      <c r="I266" s="18">
        <v>1</v>
      </c>
      <c r="J266" s="18">
        <v>8.367875647668393</v>
      </c>
      <c r="K266" s="18">
        <v>6.607512953367875</v>
      </c>
      <c r="L266" s="18">
        <v>10</v>
      </c>
      <c r="M266" s="18">
        <v>9.510362694300518</v>
      </c>
      <c r="N266" s="18">
        <v>8.123056994818652</v>
      </c>
    </row>
    <row r="267" spans="1:14" ht="21" customHeight="1">
      <c r="A267" s="35">
        <v>83</v>
      </c>
      <c r="B267" s="25" t="s">
        <v>134</v>
      </c>
      <c r="C267" s="38">
        <v>0.002</v>
      </c>
      <c r="D267" s="5">
        <v>2006</v>
      </c>
      <c r="E267" s="18">
        <v>7.131868131868132</v>
      </c>
      <c r="F267" s="18">
        <v>9.505494505494505</v>
      </c>
      <c r="G267" s="18">
        <v>8.912087912087912</v>
      </c>
      <c r="H267" s="18">
        <v>5.846153846153846</v>
      </c>
      <c r="I267" s="18">
        <v>1</v>
      </c>
      <c r="J267" s="18">
        <v>7.626373626373626</v>
      </c>
      <c r="K267" s="18">
        <v>4.857142857142858</v>
      </c>
      <c r="L267" s="18">
        <v>10</v>
      </c>
      <c r="M267" s="18">
        <v>7.32967032967033</v>
      </c>
      <c r="N267" s="18">
        <v>5.648351648351649</v>
      </c>
    </row>
    <row r="268" spans="1:14" ht="21" customHeight="1">
      <c r="A268" s="36"/>
      <c r="B268" s="26"/>
      <c r="C268" s="38"/>
      <c r="D268" s="6">
        <v>2007</v>
      </c>
      <c r="E268" s="18">
        <v>7.3</v>
      </c>
      <c r="F268" s="18">
        <v>9.46</v>
      </c>
      <c r="G268" s="18">
        <v>8.92</v>
      </c>
      <c r="H268" s="18">
        <v>6.13</v>
      </c>
      <c r="I268" s="18">
        <v>1</v>
      </c>
      <c r="J268" s="18">
        <v>8.29</v>
      </c>
      <c r="K268" s="18">
        <v>5.23</v>
      </c>
      <c r="L268" s="18">
        <v>10</v>
      </c>
      <c r="M268" s="18">
        <v>7.48</v>
      </c>
      <c r="N268" s="18">
        <v>5.95</v>
      </c>
    </row>
    <row r="269" spans="1:14" ht="21" customHeight="1">
      <c r="A269" s="37"/>
      <c r="B269" s="27"/>
      <c r="C269" s="38"/>
      <c r="D269" s="6">
        <v>2008</v>
      </c>
      <c r="E269" s="18">
        <v>5.5</v>
      </c>
      <c r="F269" s="18">
        <v>9.125</v>
      </c>
      <c r="G269" s="18">
        <v>8.375</v>
      </c>
      <c r="H269" s="18">
        <v>5.25</v>
      </c>
      <c r="I269" s="18">
        <v>1</v>
      </c>
      <c r="J269" s="18">
        <v>8.875</v>
      </c>
      <c r="K269" s="18">
        <v>4</v>
      </c>
      <c r="L269" s="18">
        <v>10</v>
      </c>
      <c r="M269" s="18">
        <v>6.375</v>
      </c>
      <c r="N269" s="18">
        <v>4.25</v>
      </c>
    </row>
    <row r="270" spans="1:14" ht="21" customHeight="1">
      <c r="A270" s="35">
        <v>84</v>
      </c>
      <c r="B270" s="25" t="s">
        <v>135</v>
      </c>
      <c r="C270" s="38">
        <v>0.002</v>
      </c>
      <c r="D270" s="5">
        <v>2006</v>
      </c>
      <c r="E270" s="18">
        <v>9.935943060498222</v>
      </c>
      <c r="F270" s="18">
        <v>9.663701067615659</v>
      </c>
      <c r="G270" s="18">
        <v>10</v>
      </c>
      <c r="H270" s="18">
        <v>9.407473309608541</v>
      </c>
      <c r="I270" s="18">
        <v>1</v>
      </c>
      <c r="J270" s="18">
        <v>8.622775800711743</v>
      </c>
      <c r="K270" s="18">
        <v>8.742882562277579</v>
      </c>
      <c r="L270" s="18">
        <v>9.399466192170818</v>
      </c>
      <c r="M270" s="18">
        <v>9.679715302491104</v>
      </c>
      <c r="N270" s="18">
        <v>8.342526690391459</v>
      </c>
    </row>
    <row r="271" spans="1:14" ht="21" customHeight="1">
      <c r="A271" s="36"/>
      <c r="B271" s="26"/>
      <c r="C271" s="38"/>
      <c r="D271" s="6">
        <v>2007</v>
      </c>
      <c r="E271" s="18">
        <v>9.935943060498222</v>
      </c>
      <c r="F271" s="18">
        <v>9.663701067615659</v>
      </c>
      <c r="G271" s="18">
        <v>10</v>
      </c>
      <c r="H271" s="18">
        <v>9.407473309608541</v>
      </c>
      <c r="I271" s="18">
        <v>1</v>
      </c>
      <c r="J271" s="18">
        <v>8.622775800711743</v>
      </c>
      <c r="K271" s="18">
        <v>8.742882562277579</v>
      </c>
      <c r="L271" s="18">
        <v>9.399466192170818</v>
      </c>
      <c r="M271" s="18">
        <v>9.679715302491104</v>
      </c>
      <c r="N271" s="18">
        <v>8.342526690391459</v>
      </c>
    </row>
    <row r="272" spans="1:14" ht="21" customHeight="1">
      <c r="A272" s="37"/>
      <c r="B272" s="27"/>
      <c r="C272" s="38"/>
      <c r="D272" s="6">
        <v>2008</v>
      </c>
      <c r="E272" s="18">
        <v>9.935943060498222</v>
      </c>
      <c r="F272" s="18">
        <v>9.663701067615659</v>
      </c>
      <c r="G272" s="18">
        <v>10</v>
      </c>
      <c r="H272" s="18">
        <v>9.407473309608541</v>
      </c>
      <c r="I272" s="18">
        <v>1</v>
      </c>
      <c r="J272" s="18">
        <v>8.622775800711743</v>
      </c>
      <c r="K272" s="18">
        <v>8.742882562277579</v>
      </c>
      <c r="L272" s="18">
        <v>8.758896797153024</v>
      </c>
      <c r="M272" s="18">
        <v>9.679715302491104</v>
      </c>
      <c r="N272" s="18">
        <v>8.342526690391459</v>
      </c>
    </row>
    <row r="273" spans="1:14" ht="21" customHeight="1">
      <c r="A273" s="35">
        <v>85</v>
      </c>
      <c r="B273" s="25" t="s">
        <v>136</v>
      </c>
      <c r="C273" s="38">
        <v>0.002</v>
      </c>
      <c r="D273" s="5">
        <v>2006</v>
      </c>
      <c r="E273" s="18">
        <v>6.434903047091413</v>
      </c>
      <c r="F273" s="18">
        <v>8.865650969529085</v>
      </c>
      <c r="G273" s="18">
        <v>8.628808864265928</v>
      </c>
      <c r="H273" s="18">
        <v>5.138504155124654</v>
      </c>
      <c r="I273" s="18">
        <v>4.390581717451523</v>
      </c>
      <c r="J273" s="18">
        <v>4.016620498614959</v>
      </c>
      <c r="K273" s="18">
        <v>1</v>
      </c>
      <c r="L273" s="18">
        <v>10</v>
      </c>
      <c r="M273" s="18">
        <v>5.524930747922437</v>
      </c>
      <c r="N273" s="18">
        <v>7.818559556786704</v>
      </c>
    </row>
    <row r="274" spans="1:14" ht="21" customHeight="1">
      <c r="A274" s="36"/>
      <c r="B274" s="26"/>
      <c r="C274" s="38"/>
      <c r="D274" s="6">
        <v>2007</v>
      </c>
      <c r="E274" s="18">
        <v>6.434903047091413</v>
      </c>
      <c r="F274" s="18">
        <v>8.865650969529085</v>
      </c>
      <c r="G274" s="18">
        <v>8.628808864265928</v>
      </c>
      <c r="H274" s="18">
        <v>5.138504155124654</v>
      </c>
      <c r="I274" s="18">
        <v>4.390581717451523</v>
      </c>
      <c r="J274" s="18">
        <v>4.016620498614959</v>
      </c>
      <c r="K274" s="18">
        <v>1</v>
      </c>
      <c r="L274" s="18">
        <v>10</v>
      </c>
      <c r="M274" s="18">
        <v>5.524930747922437</v>
      </c>
      <c r="N274" s="18">
        <v>7.818559556786704</v>
      </c>
    </row>
    <row r="275" spans="1:14" ht="21" customHeight="1">
      <c r="A275" s="37"/>
      <c r="B275" s="27"/>
      <c r="C275" s="38"/>
      <c r="D275" s="6">
        <v>2008</v>
      </c>
      <c r="E275" s="18">
        <v>6.670520231213873</v>
      </c>
      <c r="F275" s="18">
        <v>9.20664739884393</v>
      </c>
      <c r="G275" s="18">
        <v>8.959537572254336</v>
      </c>
      <c r="H275" s="18">
        <v>5.317919075144509</v>
      </c>
      <c r="I275" s="18">
        <v>4.53757225433526</v>
      </c>
      <c r="J275" s="18">
        <v>4.1473988439306355</v>
      </c>
      <c r="K275" s="18">
        <v>1</v>
      </c>
      <c r="L275" s="18">
        <v>10</v>
      </c>
      <c r="M275" s="18">
        <v>5.721098265895954</v>
      </c>
      <c r="N275" s="18">
        <v>8.114161849710982</v>
      </c>
    </row>
    <row r="276" spans="1:14" ht="21" customHeight="1">
      <c r="A276" s="35">
        <v>86</v>
      </c>
      <c r="B276" s="25" t="s">
        <v>137</v>
      </c>
      <c r="C276" s="38">
        <v>0.002</v>
      </c>
      <c r="D276" s="5">
        <v>2006</v>
      </c>
      <c r="E276" s="18">
        <v>4.891891891891892</v>
      </c>
      <c r="F276" s="18">
        <v>8.054054054054054</v>
      </c>
      <c r="G276" s="18">
        <v>9.27027027027027</v>
      </c>
      <c r="H276" s="18">
        <v>9.27027027027027</v>
      </c>
      <c r="I276" s="18">
        <v>5.864864864864865</v>
      </c>
      <c r="J276" s="18">
        <v>6.594594594594595</v>
      </c>
      <c r="K276" s="18">
        <v>1</v>
      </c>
      <c r="L276" s="18">
        <v>10</v>
      </c>
      <c r="M276" s="18">
        <v>1.486486486486486</v>
      </c>
      <c r="N276" s="18">
        <v>6.594594594594595</v>
      </c>
    </row>
    <row r="277" spans="1:14" ht="21" customHeight="1">
      <c r="A277" s="36"/>
      <c r="B277" s="26"/>
      <c r="C277" s="38"/>
      <c r="D277" s="6">
        <v>2007</v>
      </c>
      <c r="E277" s="18">
        <v>4.891891891891892</v>
      </c>
      <c r="F277" s="18">
        <v>8.054054054054054</v>
      </c>
      <c r="G277" s="18">
        <v>9.27027027027027</v>
      </c>
      <c r="H277" s="18">
        <v>9.27027027027027</v>
      </c>
      <c r="I277" s="18">
        <v>5.864864864864865</v>
      </c>
      <c r="J277" s="18">
        <v>6.594594594594595</v>
      </c>
      <c r="K277" s="18">
        <v>1</v>
      </c>
      <c r="L277" s="18">
        <v>10</v>
      </c>
      <c r="M277" s="18">
        <v>1.486486486486486</v>
      </c>
      <c r="N277" s="18">
        <v>6.594594594594595</v>
      </c>
    </row>
    <row r="278" spans="1:14" ht="21" customHeight="1">
      <c r="A278" s="37"/>
      <c r="B278" s="27"/>
      <c r="C278" s="38"/>
      <c r="D278" s="6">
        <v>2008</v>
      </c>
      <c r="E278" s="18">
        <v>4.891891891891892</v>
      </c>
      <c r="F278" s="18">
        <v>8.054054054054054</v>
      </c>
      <c r="G278" s="18">
        <v>9.27027027027027</v>
      </c>
      <c r="H278" s="18">
        <v>9.27027027027027</v>
      </c>
      <c r="I278" s="18">
        <v>5.864864864864865</v>
      </c>
      <c r="J278" s="18">
        <v>6.594594594594595</v>
      </c>
      <c r="K278" s="18">
        <v>1</v>
      </c>
      <c r="L278" s="18">
        <v>10</v>
      </c>
      <c r="M278" s="18">
        <v>1.486486486486486</v>
      </c>
      <c r="N278" s="18">
        <v>6.594594594594595</v>
      </c>
    </row>
    <row r="279" spans="1:14" ht="21" customHeight="1">
      <c r="A279" s="35">
        <v>87</v>
      </c>
      <c r="B279" s="25" t="s">
        <v>138</v>
      </c>
      <c r="C279" s="38">
        <v>0.002</v>
      </c>
      <c r="D279" s="5">
        <v>2006</v>
      </c>
      <c r="E279" s="18">
        <v>7.061224489795919</v>
      </c>
      <c r="F279" s="18">
        <v>9.448979591836736</v>
      </c>
      <c r="G279" s="18">
        <v>8.714285714285715</v>
      </c>
      <c r="H279" s="18">
        <v>7.979591836734695</v>
      </c>
      <c r="I279" s="18">
        <v>1.3673469387755102</v>
      </c>
      <c r="J279" s="18">
        <v>7.244897959183674</v>
      </c>
      <c r="K279" s="18">
        <v>1</v>
      </c>
      <c r="L279" s="18">
        <v>10</v>
      </c>
      <c r="M279" s="18">
        <v>6.510204081632653</v>
      </c>
      <c r="N279" s="18">
        <v>2.2857142857142865</v>
      </c>
    </row>
    <row r="280" spans="1:14" ht="21" customHeight="1">
      <c r="A280" s="36"/>
      <c r="B280" s="26"/>
      <c r="C280" s="38"/>
      <c r="D280" s="6">
        <v>2007</v>
      </c>
      <c r="E280" s="18">
        <v>8.346938775510203</v>
      </c>
      <c r="F280" s="18">
        <v>9.448979591836736</v>
      </c>
      <c r="G280" s="18">
        <v>8.714285714285715</v>
      </c>
      <c r="H280" s="18">
        <v>7.979591836734695</v>
      </c>
      <c r="I280" s="18">
        <v>1.3673469387755102</v>
      </c>
      <c r="J280" s="18">
        <v>7.244897959183674</v>
      </c>
      <c r="K280" s="18">
        <v>1</v>
      </c>
      <c r="L280" s="18">
        <v>10</v>
      </c>
      <c r="M280" s="18">
        <v>6.510204081632653</v>
      </c>
      <c r="N280" s="18">
        <v>2.2857142857142865</v>
      </c>
    </row>
    <row r="281" spans="1:14" ht="21" customHeight="1">
      <c r="A281" s="37"/>
      <c r="B281" s="27"/>
      <c r="C281" s="38"/>
      <c r="D281" s="6">
        <v>2008</v>
      </c>
      <c r="E281" s="18">
        <v>8.346938775510203</v>
      </c>
      <c r="F281" s="18">
        <v>9.448979591836736</v>
      </c>
      <c r="G281" s="18">
        <v>8.714285714285715</v>
      </c>
      <c r="H281" s="18">
        <v>7.979591836734695</v>
      </c>
      <c r="I281" s="18">
        <v>1.3673469387755102</v>
      </c>
      <c r="J281" s="18">
        <v>7.244897959183674</v>
      </c>
      <c r="K281" s="18">
        <v>1</v>
      </c>
      <c r="L281" s="18">
        <v>10</v>
      </c>
      <c r="M281" s="18">
        <v>6.510204081632653</v>
      </c>
      <c r="N281" s="18">
        <v>2.2857142857142865</v>
      </c>
    </row>
    <row r="282" spans="1:14" ht="21" customHeight="1">
      <c r="A282" s="48" t="s">
        <v>160</v>
      </c>
      <c r="B282" s="29" t="s">
        <v>161</v>
      </c>
      <c r="C282" s="45">
        <f>SUM(C285:C302)</f>
        <v>0.05</v>
      </c>
      <c r="D282" s="5">
        <v>2006</v>
      </c>
      <c r="E282" s="7">
        <f aca="true" t="shared" si="18" ref="E282:N282">(E285*$C$285+E288*$C$288+E291*$C$291+E294*$C$294+E297*$C$297+E300*$C$300)/$C$282</f>
        <v>4.280198038060192</v>
      </c>
      <c r="F282" s="7">
        <f t="shared" si="18"/>
        <v>7.696889073261086</v>
      </c>
      <c r="G282" s="7">
        <f t="shared" si="18"/>
        <v>7.018718982955964</v>
      </c>
      <c r="H282" s="7">
        <f t="shared" si="18"/>
        <v>6.4254745874408865</v>
      </c>
      <c r="I282" s="7">
        <f t="shared" si="18"/>
        <v>6.595089112221815</v>
      </c>
      <c r="J282" s="7">
        <f t="shared" si="18"/>
        <v>6.863710579449728</v>
      </c>
      <c r="K282" s="7">
        <f t="shared" si="18"/>
        <v>6.481297007428717</v>
      </c>
      <c r="L282" s="7">
        <f t="shared" si="18"/>
        <v>9.032151683328973</v>
      </c>
      <c r="M282" s="7">
        <f t="shared" si="18"/>
        <v>6.736305452701205</v>
      </c>
      <c r="N282" s="7">
        <f t="shared" si="18"/>
        <v>4.797473379509976</v>
      </c>
    </row>
    <row r="283" spans="1:14" ht="21" customHeight="1">
      <c r="A283" s="49"/>
      <c r="B283" s="30"/>
      <c r="C283" s="46"/>
      <c r="D283" s="6">
        <v>2007</v>
      </c>
      <c r="E283" s="7">
        <f aca="true" t="shared" si="19" ref="E283:N283">(E286*$C$285+E289*$C$288+E292*$C$291+E295*$C$294+E298*$C$297+E301*$C$300)/$C$282</f>
        <v>4.225284153447899</v>
      </c>
      <c r="F283" s="7">
        <f t="shared" si="19"/>
        <v>7.687140988995296</v>
      </c>
      <c r="G283" s="7">
        <f t="shared" si="19"/>
        <v>6.999247969978543</v>
      </c>
      <c r="H283" s="7">
        <f t="shared" si="19"/>
        <v>6.370588822941765</v>
      </c>
      <c r="I283" s="7">
        <f t="shared" si="19"/>
        <v>7.193714060361089</v>
      </c>
      <c r="J283" s="7">
        <f t="shared" si="19"/>
        <v>6.981148074055743</v>
      </c>
      <c r="K283" s="7">
        <f t="shared" si="19"/>
        <v>6.2122839566105</v>
      </c>
      <c r="L283" s="7">
        <f t="shared" si="19"/>
        <v>8.9741025683227</v>
      </c>
      <c r="M283" s="7">
        <f t="shared" si="19"/>
        <v>6.871869902182968</v>
      </c>
      <c r="N283" s="7">
        <f t="shared" si="19"/>
        <v>4.793052738336714</v>
      </c>
    </row>
    <row r="284" spans="1:14" ht="21" customHeight="1">
      <c r="A284" s="50"/>
      <c r="B284" s="31"/>
      <c r="C284" s="47"/>
      <c r="D284" s="6">
        <v>2008</v>
      </c>
      <c r="E284" s="7">
        <f aca="true" t="shared" si="20" ref="E284:N284">(E287*$C$285+E290*$C$288+E293*$C$291+E296*$C$294+E299*$C$297+E302*$C$300)/$C$282</f>
        <v>5.529839649606978</v>
      </c>
      <c r="F284" s="7">
        <f t="shared" si="20"/>
        <v>7.652030487224777</v>
      </c>
      <c r="G284" s="7">
        <f t="shared" si="20"/>
        <v>7.116847796657677</v>
      </c>
      <c r="H284" s="7">
        <f t="shared" si="20"/>
        <v>6.419631893920648</v>
      </c>
      <c r="I284" s="7">
        <f t="shared" si="20"/>
        <v>7.263667867208003</v>
      </c>
      <c r="J284" s="7">
        <f t="shared" si="20"/>
        <v>7.373733377370663</v>
      </c>
      <c r="K284" s="7">
        <f t="shared" si="20"/>
        <v>6.352120335105558</v>
      </c>
      <c r="L284" s="7">
        <f t="shared" si="20"/>
        <v>8.839585135222595</v>
      </c>
      <c r="M284" s="7">
        <f t="shared" si="20"/>
        <v>7.335016050956115</v>
      </c>
      <c r="N284" s="7">
        <f t="shared" si="20"/>
        <v>4.798382088921745</v>
      </c>
    </row>
    <row r="285" spans="1:14" ht="21" customHeight="1">
      <c r="A285" s="35">
        <v>88</v>
      </c>
      <c r="B285" s="28" t="s">
        <v>139</v>
      </c>
      <c r="C285" s="38">
        <v>0.01</v>
      </c>
      <c r="D285" s="5">
        <v>2006</v>
      </c>
      <c r="E285" s="18">
        <v>5.772019161329931</v>
      </c>
      <c r="F285" s="18">
        <v>7.810618314622487</v>
      </c>
      <c r="G285" s="18">
        <v>5.722576033939785</v>
      </c>
      <c r="H285" s="18">
        <v>10</v>
      </c>
      <c r="I285" s="18">
        <v>7.857000117376744</v>
      </c>
      <c r="J285" s="18">
        <v>5.921724015389261</v>
      </c>
      <c r="K285" s="18">
        <v>7.556916586365585</v>
      </c>
      <c r="L285" s="18">
        <v>7.770002114123856</v>
      </c>
      <c r="M285" s="18">
        <v>4.995403813917258</v>
      </c>
      <c r="N285" s="18">
        <v>1</v>
      </c>
    </row>
    <row r="286" spans="1:14" ht="21" customHeight="1">
      <c r="A286" s="36"/>
      <c r="B286" s="26"/>
      <c r="C286" s="38"/>
      <c r="D286" s="6">
        <v>2007</v>
      </c>
      <c r="E286" s="18">
        <v>5.497449738268465</v>
      </c>
      <c r="F286" s="18">
        <v>7.807529671973615</v>
      </c>
      <c r="G286" s="18">
        <v>5.589195879664157</v>
      </c>
      <c r="H286" s="18">
        <v>10</v>
      </c>
      <c r="I286" s="18">
        <v>8.089215022196619</v>
      </c>
      <c r="J286" s="18">
        <v>6.321380105796745</v>
      </c>
      <c r="K286" s="18">
        <v>6.8471294081130365</v>
      </c>
      <c r="L286" s="18">
        <v>7.479756539092488</v>
      </c>
      <c r="M286" s="18">
        <v>5.698929049023784</v>
      </c>
      <c r="N286" s="18">
        <v>1</v>
      </c>
    </row>
    <row r="287" spans="1:14" ht="21" customHeight="1">
      <c r="A287" s="37"/>
      <c r="B287" s="27"/>
      <c r="C287" s="38"/>
      <c r="D287" s="6">
        <v>2008</v>
      </c>
      <c r="E287" s="18">
        <v>4.4403617237344495</v>
      </c>
      <c r="F287" s="18">
        <v>7.260152436123886</v>
      </c>
      <c r="G287" s="18">
        <v>5.718979025634142</v>
      </c>
      <c r="H287" s="18">
        <v>10</v>
      </c>
      <c r="I287" s="18">
        <v>8.17809107845162</v>
      </c>
      <c r="J287" s="18">
        <v>6.645912922323527</v>
      </c>
      <c r="K287" s="18">
        <v>7.153095140366389</v>
      </c>
      <c r="L287" s="18">
        <v>6.644045912506417</v>
      </c>
      <c r="M287" s="18">
        <v>7.762552622172439</v>
      </c>
      <c r="N287" s="18">
        <v>1</v>
      </c>
    </row>
    <row r="288" spans="1:14" ht="21" customHeight="1">
      <c r="A288" s="35">
        <v>89</v>
      </c>
      <c r="B288" s="25" t="s">
        <v>140</v>
      </c>
      <c r="C288" s="38">
        <v>0.005</v>
      </c>
      <c r="D288" s="5">
        <v>2006</v>
      </c>
      <c r="E288" s="18">
        <v>1</v>
      </c>
      <c r="F288" s="18">
        <v>9.905096660808436</v>
      </c>
      <c r="G288" s="18">
        <v>8.655536028119508</v>
      </c>
      <c r="H288" s="18">
        <v>7.848857644991213</v>
      </c>
      <c r="I288" s="18">
        <v>7.864674868189807</v>
      </c>
      <c r="J288" s="18">
        <v>8.07029876977153</v>
      </c>
      <c r="K288" s="18">
        <v>5.618629173989456</v>
      </c>
      <c r="L288" s="18">
        <v>10</v>
      </c>
      <c r="M288" s="18">
        <v>7.801405975395431</v>
      </c>
      <c r="N288" s="18">
        <v>7.4217926186291745</v>
      </c>
    </row>
    <row r="289" spans="1:14" ht="21" customHeight="1">
      <c r="A289" s="36"/>
      <c r="B289" s="26"/>
      <c r="C289" s="38"/>
      <c r="D289" s="6">
        <v>2007</v>
      </c>
      <c r="E289" s="18">
        <v>1</v>
      </c>
      <c r="F289" s="18">
        <v>9.813793103448276</v>
      </c>
      <c r="G289" s="18">
        <v>8.727586206896552</v>
      </c>
      <c r="H289" s="18">
        <v>7.3</v>
      </c>
      <c r="I289" s="18">
        <v>7.812068965517241</v>
      </c>
      <c r="J289" s="18">
        <v>8.013793103448275</v>
      </c>
      <c r="K289" s="18">
        <v>5.406896551724139</v>
      </c>
      <c r="L289" s="18">
        <v>10</v>
      </c>
      <c r="M289" s="18">
        <v>7.75</v>
      </c>
      <c r="N289" s="18">
        <v>7.377586206896551</v>
      </c>
    </row>
    <row r="290" spans="1:14" ht="21" customHeight="1">
      <c r="A290" s="37"/>
      <c r="B290" s="27"/>
      <c r="C290" s="38"/>
      <c r="D290" s="6">
        <v>2008</v>
      </c>
      <c r="E290" s="18">
        <v>1</v>
      </c>
      <c r="F290" s="18">
        <v>10</v>
      </c>
      <c r="G290" s="18">
        <v>8.464991023339318</v>
      </c>
      <c r="H290" s="18">
        <v>7.382405745062837</v>
      </c>
      <c r="I290" s="18">
        <v>7.88330341113106</v>
      </c>
      <c r="J290" s="18">
        <v>8.335727109515261</v>
      </c>
      <c r="K290" s="18">
        <v>5.70197486535009</v>
      </c>
      <c r="L290" s="18">
        <v>9.402154398563734</v>
      </c>
      <c r="M290" s="18">
        <v>7.802513464991024</v>
      </c>
      <c r="N290" s="18">
        <v>7.430879712746858</v>
      </c>
    </row>
    <row r="291" spans="1:14" ht="21" customHeight="1">
      <c r="A291" s="35">
        <v>90</v>
      </c>
      <c r="B291" s="25" t="s">
        <v>141</v>
      </c>
      <c r="C291" s="38">
        <v>0.01</v>
      </c>
      <c r="D291" s="5">
        <v>2006</v>
      </c>
      <c r="E291" s="18">
        <v>2.0285714285714285</v>
      </c>
      <c r="F291" s="18">
        <v>10</v>
      </c>
      <c r="G291" s="18">
        <v>4.857142857142858</v>
      </c>
      <c r="H291" s="18">
        <v>6.142857142857143</v>
      </c>
      <c r="I291" s="18">
        <v>3.571428571428571</v>
      </c>
      <c r="J291" s="18">
        <v>4.6</v>
      </c>
      <c r="K291" s="18">
        <v>1</v>
      </c>
      <c r="L291" s="18">
        <v>8.714285714285715</v>
      </c>
      <c r="M291" s="18">
        <v>3.571428571428571</v>
      </c>
      <c r="N291" s="18">
        <v>4.6</v>
      </c>
    </row>
    <row r="292" spans="1:14" ht="21" customHeight="1">
      <c r="A292" s="36"/>
      <c r="B292" s="26"/>
      <c r="C292" s="38"/>
      <c r="D292" s="6">
        <v>2007</v>
      </c>
      <c r="E292" s="18">
        <v>2.0285714285714285</v>
      </c>
      <c r="F292" s="18">
        <v>10</v>
      </c>
      <c r="G292" s="18">
        <v>4.857142857142858</v>
      </c>
      <c r="H292" s="18">
        <v>6.142857142857143</v>
      </c>
      <c r="I292" s="18">
        <v>3.571428571428571</v>
      </c>
      <c r="J292" s="18">
        <v>4.6</v>
      </c>
      <c r="K292" s="18">
        <v>1</v>
      </c>
      <c r="L292" s="18">
        <v>8.714285714285715</v>
      </c>
      <c r="M292" s="18">
        <v>3.571428571428571</v>
      </c>
      <c r="N292" s="18">
        <v>4.6</v>
      </c>
    </row>
    <row r="293" spans="1:14" ht="21" customHeight="1">
      <c r="A293" s="37"/>
      <c r="B293" s="27"/>
      <c r="C293" s="38"/>
      <c r="D293" s="6">
        <v>2008</v>
      </c>
      <c r="E293" s="18">
        <v>6.142857142857143</v>
      </c>
      <c r="F293" s="18">
        <v>10</v>
      </c>
      <c r="G293" s="18">
        <v>4.857142857142858</v>
      </c>
      <c r="H293" s="18">
        <v>6.142857142857143</v>
      </c>
      <c r="I293" s="18">
        <v>3.571428571428571</v>
      </c>
      <c r="J293" s="18">
        <v>5.628571428571429</v>
      </c>
      <c r="K293" s="18">
        <v>1</v>
      </c>
      <c r="L293" s="18">
        <v>9.742857142857144</v>
      </c>
      <c r="M293" s="18">
        <v>3.571428571428571</v>
      </c>
      <c r="N293" s="18">
        <v>4.6</v>
      </c>
    </row>
    <row r="294" spans="1:14" ht="21" customHeight="1">
      <c r="A294" s="35">
        <v>91</v>
      </c>
      <c r="B294" s="25" t="s">
        <v>142</v>
      </c>
      <c r="C294" s="38">
        <v>0.005</v>
      </c>
      <c r="D294" s="5">
        <v>2006</v>
      </c>
      <c r="E294" s="18">
        <v>1</v>
      </c>
      <c r="F294" s="18">
        <v>10</v>
      </c>
      <c r="G294" s="18">
        <v>4.705882352941177</v>
      </c>
      <c r="H294" s="18">
        <v>7.352941176470589</v>
      </c>
      <c r="I294" s="18">
        <v>4.705882352941177</v>
      </c>
      <c r="J294" s="18">
        <v>2.0588235294117645</v>
      </c>
      <c r="K294" s="18">
        <v>4.705882352941177</v>
      </c>
      <c r="L294" s="18">
        <v>7.352941176470589</v>
      </c>
      <c r="M294" s="18">
        <v>6.294117647058824</v>
      </c>
      <c r="N294" s="18">
        <v>7.352941176470589</v>
      </c>
    </row>
    <row r="295" spans="1:14" ht="21" customHeight="1">
      <c r="A295" s="36"/>
      <c r="B295" s="26"/>
      <c r="C295" s="38"/>
      <c r="D295" s="6">
        <v>2007</v>
      </c>
      <c r="E295" s="18">
        <v>1</v>
      </c>
      <c r="F295" s="18">
        <v>10</v>
      </c>
      <c r="G295" s="18">
        <v>4.705882352941177</v>
      </c>
      <c r="H295" s="18">
        <v>7.352941176470589</v>
      </c>
      <c r="I295" s="18">
        <v>4.705882352941177</v>
      </c>
      <c r="J295" s="18">
        <v>2.0588235294117645</v>
      </c>
      <c r="K295" s="18">
        <v>3.6470588235294112</v>
      </c>
      <c r="L295" s="18">
        <v>7.352941176470589</v>
      </c>
      <c r="M295" s="18">
        <v>6.294117647058824</v>
      </c>
      <c r="N295" s="18">
        <v>7.352941176470589</v>
      </c>
    </row>
    <row r="296" spans="1:14" ht="21" customHeight="1">
      <c r="A296" s="37"/>
      <c r="B296" s="27"/>
      <c r="C296" s="38"/>
      <c r="D296" s="6">
        <v>2008</v>
      </c>
      <c r="E296" s="18">
        <v>1</v>
      </c>
      <c r="F296" s="18">
        <v>10</v>
      </c>
      <c r="G296" s="18">
        <v>4.705882352941177</v>
      </c>
      <c r="H296" s="18">
        <v>7.352941176470589</v>
      </c>
      <c r="I296" s="18">
        <v>4.705882352941177</v>
      </c>
      <c r="J296" s="18">
        <v>2.0588235294117645</v>
      </c>
      <c r="K296" s="18">
        <v>3.6470588235294112</v>
      </c>
      <c r="L296" s="18">
        <v>6.294117647058824</v>
      </c>
      <c r="M296" s="18">
        <v>6.294117647058824</v>
      </c>
      <c r="N296" s="18">
        <v>7.352941176470589</v>
      </c>
    </row>
    <row r="297" spans="1:14" ht="21" customHeight="1">
      <c r="A297" s="35">
        <v>92</v>
      </c>
      <c r="B297" s="25" t="s">
        <v>143</v>
      </c>
      <c r="C297" s="38">
        <v>0.01</v>
      </c>
      <c r="D297" s="5">
        <v>2006</v>
      </c>
      <c r="E297" s="18">
        <v>2.6003996003995997</v>
      </c>
      <c r="F297" s="18">
        <v>9.721278721278722</v>
      </c>
      <c r="G297" s="18">
        <v>7.833166833166834</v>
      </c>
      <c r="H297" s="18">
        <v>7.383616383616384</v>
      </c>
      <c r="I297" s="18">
        <v>5.2617382617382615</v>
      </c>
      <c r="J297" s="18">
        <v>8.732267732267733</v>
      </c>
      <c r="K297" s="18">
        <v>8.687312687312687</v>
      </c>
      <c r="L297" s="18">
        <v>10</v>
      </c>
      <c r="M297" s="18">
        <v>8.066933066933068</v>
      </c>
      <c r="N297" s="18">
        <v>1</v>
      </c>
    </row>
    <row r="298" spans="1:14" ht="21" customHeight="1">
      <c r="A298" s="36"/>
      <c r="B298" s="26"/>
      <c r="C298" s="38"/>
      <c r="D298" s="6">
        <v>2007</v>
      </c>
      <c r="E298" s="18">
        <v>2.6003996003995997</v>
      </c>
      <c r="F298" s="18">
        <v>9.721278721278722</v>
      </c>
      <c r="G298" s="18">
        <v>7.833166833166834</v>
      </c>
      <c r="H298" s="18">
        <v>7.383616383616384</v>
      </c>
      <c r="I298" s="18">
        <v>8.04895104895105</v>
      </c>
      <c r="J298" s="18">
        <v>8.948051948051948</v>
      </c>
      <c r="K298" s="18">
        <v>8.687312687312687</v>
      </c>
      <c r="L298" s="18">
        <v>10</v>
      </c>
      <c r="M298" s="18">
        <v>8.066933066933068</v>
      </c>
      <c r="N298" s="18">
        <v>1</v>
      </c>
    </row>
    <row r="299" spans="1:14" ht="21" customHeight="1">
      <c r="A299" s="37"/>
      <c r="B299" s="27"/>
      <c r="C299" s="38"/>
      <c r="D299" s="6">
        <v>2008</v>
      </c>
      <c r="E299" s="18">
        <v>6.065979381443299</v>
      </c>
      <c r="F299" s="18">
        <v>10</v>
      </c>
      <c r="G299" s="18">
        <v>8.422680412371134</v>
      </c>
      <c r="H299" s="18">
        <v>7.587628865979381</v>
      </c>
      <c r="I299" s="18">
        <v>8.27422680412371</v>
      </c>
      <c r="J299" s="18">
        <v>9.396907216494846</v>
      </c>
      <c r="K299" s="18">
        <v>8.93298969072165</v>
      </c>
      <c r="L299" s="18">
        <v>9.962886597938144</v>
      </c>
      <c r="M299" s="18">
        <v>8.292783505154638</v>
      </c>
      <c r="N299" s="18">
        <v>1</v>
      </c>
    </row>
    <row r="300" spans="1:14" ht="21" customHeight="1">
      <c r="A300" s="35">
        <v>93</v>
      </c>
      <c r="B300" s="25" t="s">
        <v>144</v>
      </c>
      <c r="C300" s="38">
        <v>0.01</v>
      </c>
      <c r="D300" s="5">
        <v>2006</v>
      </c>
      <c r="E300" s="18">
        <v>10</v>
      </c>
      <c r="F300" s="18">
        <v>1</v>
      </c>
      <c r="G300" s="18">
        <v>10</v>
      </c>
      <c r="H300" s="18">
        <v>1</v>
      </c>
      <c r="I300" s="18">
        <v>10</v>
      </c>
      <c r="J300" s="18">
        <v>10</v>
      </c>
      <c r="K300" s="18">
        <v>10</v>
      </c>
      <c r="L300" s="18">
        <v>10</v>
      </c>
      <c r="M300" s="18">
        <v>10</v>
      </c>
      <c r="N300" s="18">
        <v>10</v>
      </c>
    </row>
    <row r="301" spans="1:14" ht="21" customHeight="1">
      <c r="A301" s="36"/>
      <c r="B301" s="26"/>
      <c r="C301" s="38"/>
      <c r="D301" s="6">
        <v>2007</v>
      </c>
      <c r="E301" s="18">
        <v>10</v>
      </c>
      <c r="F301" s="18">
        <v>1</v>
      </c>
      <c r="G301" s="18">
        <v>10</v>
      </c>
      <c r="H301" s="18">
        <v>1</v>
      </c>
      <c r="I301" s="18">
        <v>10</v>
      </c>
      <c r="J301" s="18">
        <v>10</v>
      </c>
      <c r="K301" s="18">
        <v>10</v>
      </c>
      <c r="L301" s="18">
        <v>10</v>
      </c>
      <c r="M301" s="18">
        <v>10</v>
      </c>
      <c r="N301" s="18">
        <v>10</v>
      </c>
    </row>
    <row r="302" spans="1:14" ht="21" customHeight="1">
      <c r="A302" s="37"/>
      <c r="B302" s="27"/>
      <c r="C302" s="38"/>
      <c r="D302" s="6">
        <v>2008</v>
      </c>
      <c r="E302" s="18">
        <v>10</v>
      </c>
      <c r="F302" s="18">
        <v>1</v>
      </c>
      <c r="G302" s="18">
        <v>10</v>
      </c>
      <c r="H302" s="18">
        <v>1</v>
      </c>
      <c r="I302" s="18">
        <v>10</v>
      </c>
      <c r="J302" s="18">
        <v>10</v>
      </c>
      <c r="K302" s="18">
        <v>10</v>
      </c>
      <c r="L302" s="18">
        <v>10</v>
      </c>
      <c r="M302" s="18">
        <v>10</v>
      </c>
      <c r="N302" s="18">
        <v>10</v>
      </c>
    </row>
    <row r="303" spans="1:14" ht="21" customHeight="1">
      <c r="A303" s="48" t="s">
        <v>162</v>
      </c>
      <c r="B303" s="29" t="s">
        <v>163</v>
      </c>
      <c r="C303" s="45">
        <f>SUM(C306:C329)</f>
        <v>0.07</v>
      </c>
      <c r="D303" s="5">
        <v>2006</v>
      </c>
      <c r="E303" s="7">
        <f aca="true" t="shared" si="21" ref="E303:N303">(E306*$C$306+E309*$C$309+E312*$C$312+E315*$C$315+E318*$C$318+E321*$C$321+E324*$C$324+E327*$C$327)/$C$303</f>
        <v>4.491382932483337</v>
      </c>
      <c r="F303" s="7">
        <f t="shared" si="21"/>
        <v>9.863130252100838</v>
      </c>
      <c r="G303" s="7">
        <f t="shared" si="21"/>
        <v>5.2990941867463155</v>
      </c>
      <c r="H303" s="7">
        <f t="shared" si="21"/>
        <v>7.071320046586274</v>
      </c>
      <c r="I303" s="7">
        <f t="shared" si="21"/>
        <v>4.831202633573323</v>
      </c>
      <c r="J303" s="7">
        <f t="shared" si="21"/>
        <v>5.9743358019600405</v>
      </c>
      <c r="K303" s="7">
        <f t="shared" si="21"/>
        <v>5.439113523393441</v>
      </c>
      <c r="L303" s="7">
        <f t="shared" si="21"/>
        <v>9.711538461538463</v>
      </c>
      <c r="M303" s="7">
        <f t="shared" si="21"/>
        <v>4.381333262748069</v>
      </c>
      <c r="N303" s="7">
        <f t="shared" si="21"/>
        <v>1.5096988795518207</v>
      </c>
    </row>
    <row r="304" spans="1:14" ht="21" customHeight="1">
      <c r="A304" s="49"/>
      <c r="B304" s="30"/>
      <c r="C304" s="46"/>
      <c r="D304" s="6">
        <v>2007</v>
      </c>
      <c r="E304" s="7">
        <f aca="true" t="shared" si="22" ref="E304:N304">(E307*$C$306+E310*$C$309+E313*$C$312+E316*$C$315+E319*$C$318+E322*$C$321+E325*$C$324+E328*$C$327)/$C$303</f>
        <v>3.9607348449839583</v>
      </c>
      <c r="F304" s="7">
        <f t="shared" si="22"/>
        <v>9.871212958867757</v>
      </c>
      <c r="G304" s="7">
        <f t="shared" si="22"/>
        <v>5.264513404057095</v>
      </c>
      <c r="H304" s="7">
        <f t="shared" si="22"/>
        <v>6.674188670179687</v>
      </c>
      <c r="I304" s="7">
        <f t="shared" si="22"/>
        <v>4.957501953059643</v>
      </c>
      <c r="J304" s="7">
        <f t="shared" si="22"/>
        <v>5.249174602812889</v>
      </c>
      <c r="K304" s="7">
        <f t="shared" si="22"/>
        <v>4.611771759912094</v>
      </c>
      <c r="L304" s="7">
        <f t="shared" si="22"/>
        <v>9.556871118012422</v>
      </c>
      <c r="M304" s="7">
        <f t="shared" si="22"/>
        <v>4.501497169076103</v>
      </c>
      <c r="N304" s="7">
        <f t="shared" si="22"/>
        <v>1.3352941176470587</v>
      </c>
    </row>
    <row r="305" spans="1:14" ht="21" customHeight="1">
      <c r="A305" s="50"/>
      <c r="B305" s="31"/>
      <c r="C305" s="47"/>
      <c r="D305" s="6">
        <v>2008</v>
      </c>
      <c r="E305" s="7">
        <f aca="true" t="shared" si="23" ref="E305:N305">(E308*$C$306+E311*$C$309+E314*$C$312+E317*$C$315+E320*$C$318+E323*$C$321+E326*$C$324+E329*$C$327)/$C$303</f>
        <v>2.820422068945621</v>
      </c>
      <c r="F305" s="7">
        <f t="shared" si="23"/>
        <v>9.731296992481202</v>
      </c>
      <c r="G305" s="7">
        <f t="shared" si="23"/>
        <v>4.693518416347129</v>
      </c>
      <c r="H305" s="7">
        <f t="shared" si="23"/>
        <v>5.801142983350398</v>
      </c>
      <c r="I305" s="7">
        <f t="shared" si="23"/>
        <v>4.971067597099962</v>
      </c>
      <c r="J305" s="7">
        <f t="shared" si="23"/>
        <v>4.842040201866062</v>
      </c>
      <c r="K305" s="7">
        <f t="shared" si="23"/>
        <v>4.1473767341959515</v>
      </c>
      <c r="L305" s="7">
        <f t="shared" si="23"/>
        <v>9.246368294153104</v>
      </c>
      <c r="M305" s="7">
        <f t="shared" si="23"/>
        <v>4.458645192647747</v>
      </c>
      <c r="N305" s="7">
        <f t="shared" si="23"/>
        <v>1.3214285714285714</v>
      </c>
    </row>
    <row r="306" spans="1:14" ht="21" customHeight="1">
      <c r="A306" s="35">
        <v>94</v>
      </c>
      <c r="B306" s="25" t="s">
        <v>145</v>
      </c>
      <c r="C306" s="38">
        <v>0.0175</v>
      </c>
      <c r="D306" s="5">
        <v>2006</v>
      </c>
      <c r="E306" s="18">
        <v>7.0827586206896544</v>
      </c>
      <c r="F306" s="18">
        <v>10</v>
      </c>
      <c r="G306" s="18">
        <v>5.0344827586206895</v>
      </c>
      <c r="H306" s="18">
        <v>8.510344827586207</v>
      </c>
      <c r="I306" s="18">
        <v>7.020689655172414</v>
      </c>
      <c r="J306" s="18">
        <v>7.144827586206897</v>
      </c>
      <c r="K306" s="18">
        <v>7.703448275862069</v>
      </c>
      <c r="L306" s="18">
        <v>10</v>
      </c>
      <c r="M306" s="18">
        <v>7.020689655172414</v>
      </c>
      <c r="N306" s="18">
        <v>1</v>
      </c>
    </row>
    <row r="307" spans="1:14" ht="21" customHeight="1">
      <c r="A307" s="36"/>
      <c r="B307" s="26"/>
      <c r="C307" s="38"/>
      <c r="D307" s="6">
        <v>2007</v>
      </c>
      <c r="E307" s="18">
        <v>6.456692913385826</v>
      </c>
      <c r="F307" s="18">
        <v>10</v>
      </c>
      <c r="G307" s="18">
        <v>5.039370078740157</v>
      </c>
      <c r="H307" s="18">
        <v>8.511811023622048</v>
      </c>
      <c r="I307" s="18">
        <v>7.165354330708661</v>
      </c>
      <c r="J307" s="18">
        <v>6.669291338582677</v>
      </c>
      <c r="K307" s="18">
        <v>7.0236220472440944</v>
      </c>
      <c r="L307" s="18">
        <v>10</v>
      </c>
      <c r="M307" s="18">
        <v>7.448818897637795</v>
      </c>
      <c r="N307" s="18">
        <v>1</v>
      </c>
    </row>
    <row r="308" spans="1:14" ht="21" customHeight="1">
      <c r="A308" s="37"/>
      <c r="B308" s="27"/>
      <c r="C308" s="38"/>
      <c r="D308" s="6">
        <v>2008</v>
      </c>
      <c r="E308" s="18">
        <v>1.422818791946309</v>
      </c>
      <c r="F308" s="18">
        <v>10</v>
      </c>
      <c r="G308" s="18">
        <v>4.020134228187919</v>
      </c>
      <c r="H308" s="18">
        <v>6.738255033557047</v>
      </c>
      <c r="I308" s="18">
        <v>6.738255033557047</v>
      </c>
      <c r="J308" s="18">
        <v>6.4362416107382545</v>
      </c>
      <c r="K308" s="18">
        <v>7.463087248322148</v>
      </c>
      <c r="L308" s="18">
        <v>10</v>
      </c>
      <c r="M308" s="18">
        <v>5.409395973154363</v>
      </c>
      <c r="N308" s="18">
        <v>1</v>
      </c>
    </row>
    <row r="309" spans="1:14" ht="21" customHeight="1">
      <c r="A309" s="35">
        <v>95</v>
      </c>
      <c r="B309" s="25" t="s">
        <v>63</v>
      </c>
      <c r="C309" s="38">
        <v>0.0175</v>
      </c>
      <c r="D309" s="5">
        <v>2006</v>
      </c>
      <c r="E309" s="18">
        <v>3.769230769230769</v>
      </c>
      <c r="F309" s="18">
        <v>10</v>
      </c>
      <c r="G309" s="18">
        <v>4.046153846153847</v>
      </c>
      <c r="H309" s="18">
        <v>6.907692307692306</v>
      </c>
      <c r="I309" s="18">
        <v>5.153846153846154</v>
      </c>
      <c r="J309" s="18">
        <v>5.8</v>
      </c>
      <c r="K309" s="18">
        <v>6.4923076923076914</v>
      </c>
      <c r="L309" s="18">
        <v>8.846153846153847</v>
      </c>
      <c r="M309" s="18">
        <v>5.2</v>
      </c>
      <c r="N309" s="18">
        <v>1</v>
      </c>
    </row>
    <row r="310" spans="1:14" ht="21" customHeight="1">
      <c r="A310" s="36"/>
      <c r="B310" s="26"/>
      <c r="C310" s="38"/>
      <c r="D310" s="6">
        <v>2007</v>
      </c>
      <c r="E310" s="18">
        <v>3.068322981366461</v>
      </c>
      <c r="F310" s="18">
        <v>10</v>
      </c>
      <c r="G310" s="18">
        <v>2.006211180124226</v>
      </c>
      <c r="H310" s="18">
        <v>7.668944099378881</v>
      </c>
      <c r="I310" s="18">
        <v>3.850931677018634</v>
      </c>
      <c r="J310" s="18">
        <v>4.745341614906833</v>
      </c>
      <c r="K310" s="18">
        <v>5.472049689440993</v>
      </c>
      <c r="L310" s="18">
        <v>8.602484472049689</v>
      </c>
      <c r="M310" s="18">
        <v>4.465838509316772</v>
      </c>
      <c r="N310" s="18">
        <v>1</v>
      </c>
    </row>
    <row r="311" spans="1:14" ht="21" customHeight="1">
      <c r="A311" s="37"/>
      <c r="B311" s="27"/>
      <c r="C311" s="38"/>
      <c r="D311" s="6">
        <v>2008</v>
      </c>
      <c r="E311" s="18">
        <v>3.27848101265823</v>
      </c>
      <c r="F311" s="18">
        <v>10</v>
      </c>
      <c r="G311" s="18">
        <v>2.9367088607594947</v>
      </c>
      <c r="H311" s="18">
        <v>7.208860759493672</v>
      </c>
      <c r="I311" s="18">
        <v>4.702531645569622</v>
      </c>
      <c r="J311" s="18">
        <v>5.215189873417723</v>
      </c>
      <c r="K311" s="18">
        <v>5.329113924050631</v>
      </c>
      <c r="L311" s="18">
        <v>8.575949367088608</v>
      </c>
      <c r="M311" s="18">
        <v>4.474683544303796</v>
      </c>
      <c r="N311" s="18">
        <v>1</v>
      </c>
    </row>
    <row r="312" spans="1:14" ht="21" customHeight="1">
      <c r="A312" s="35">
        <v>96</v>
      </c>
      <c r="B312" s="25" t="s">
        <v>0</v>
      </c>
      <c r="C312" s="38">
        <v>0.0175</v>
      </c>
      <c r="D312" s="5">
        <v>2006</v>
      </c>
      <c r="E312" s="18">
        <v>2.730769230769229</v>
      </c>
      <c r="F312" s="18">
        <v>10</v>
      </c>
      <c r="G312" s="18">
        <v>4.46153846153846</v>
      </c>
      <c r="H312" s="18">
        <v>6.538461538461538</v>
      </c>
      <c r="I312" s="18">
        <v>5.153846153846152</v>
      </c>
      <c r="J312" s="18">
        <v>5.153846153846152</v>
      </c>
      <c r="K312" s="18">
        <v>4.46153846153846</v>
      </c>
      <c r="L312" s="18">
        <v>10</v>
      </c>
      <c r="M312" s="18">
        <v>2.384615384615384</v>
      </c>
      <c r="N312" s="18">
        <v>1</v>
      </c>
    </row>
    <row r="313" spans="1:14" ht="21" customHeight="1">
      <c r="A313" s="36"/>
      <c r="B313" s="26"/>
      <c r="C313" s="38"/>
      <c r="D313" s="6">
        <v>2007</v>
      </c>
      <c r="E313" s="18">
        <v>2.5</v>
      </c>
      <c r="F313" s="18">
        <v>10</v>
      </c>
      <c r="G313" s="18">
        <v>5.875</v>
      </c>
      <c r="H313" s="18">
        <v>4.75</v>
      </c>
      <c r="I313" s="18">
        <v>5.875</v>
      </c>
      <c r="J313" s="18">
        <v>4.375</v>
      </c>
      <c r="K313" s="18">
        <v>3.625</v>
      </c>
      <c r="L313" s="18">
        <v>9.625</v>
      </c>
      <c r="M313" s="18">
        <v>2.125</v>
      </c>
      <c r="N313" s="18">
        <v>1</v>
      </c>
    </row>
    <row r="314" spans="1:14" ht="21" customHeight="1">
      <c r="A314" s="37"/>
      <c r="B314" s="27"/>
      <c r="C314" s="38"/>
      <c r="D314" s="6">
        <v>2008</v>
      </c>
      <c r="E314" s="18">
        <v>2.6666666666666665</v>
      </c>
      <c r="F314" s="18">
        <v>10</v>
      </c>
      <c r="G314" s="18">
        <v>4.666666666666666</v>
      </c>
      <c r="H314" s="18">
        <v>3.666666666666666</v>
      </c>
      <c r="I314" s="18">
        <v>5.333333333333332</v>
      </c>
      <c r="J314" s="18">
        <v>3</v>
      </c>
      <c r="K314" s="18">
        <v>1.6666666666666674</v>
      </c>
      <c r="L314" s="18">
        <v>8.666666666666666</v>
      </c>
      <c r="M314" s="18">
        <v>1.6666666666666674</v>
      </c>
      <c r="N314" s="18">
        <v>1</v>
      </c>
    </row>
    <row r="315" spans="1:14" ht="21" customHeight="1">
      <c r="A315" s="35">
        <v>97</v>
      </c>
      <c r="B315" s="25" t="s">
        <v>1</v>
      </c>
      <c r="C315" s="38">
        <v>0.0075</v>
      </c>
      <c r="D315" s="5">
        <v>2006</v>
      </c>
      <c r="E315" s="18">
        <v>4.176470588235294</v>
      </c>
      <c r="F315" s="18">
        <v>9.205882352941174</v>
      </c>
      <c r="G315" s="18">
        <v>8.676470588235293</v>
      </c>
      <c r="H315" s="18">
        <v>6.558823529411763</v>
      </c>
      <c r="I315" s="18">
        <v>1</v>
      </c>
      <c r="J315" s="18">
        <v>6.2941176470588225</v>
      </c>
      <c r="K315" s="18">
        <v>1.2647058823529413</v>
      </c>
      <c r="L315" s="18">
        <v>10</v>
      </c>
      <c r="M315" s="18">
        <v>4.441176470588235</v>
      </c>
      <c r="N315" s="18">
        <v>1.5294117647058827</v>
      </c>
    </row>
    <row r="316" spans="1:14" ht="21" customHeight="1">
      <c r="A316" s="36"/>
      <c r="B316" s="26"/>
      <c r="C316" s="38"/>
      <c r="D316" s="6">
        <v>2007</v>
      </c>
      <c r="E316" s="18">
        <v>4.176470588235294</v>
      </c>
      <c r="F316" s="18">
        <v>9.205882352941174</v>
      </c>
      <c r="G316" s="18">
        <v>8.676470588235293</v>
      </c>
      <c r="H316" s="18">
        <v>6.558823529411763</v>
      </c>
      <c r="I316" s="18">
        <v>1</v>
      </c>
      <c r="J316" s="18">
        <v>6.2941176470588225</v>
      </c>
      <c r="K316" s="18">
        <v>1.2647058823529413</v>
      </c>
      <c r="L316" s="18">
        <v>10</v>
      </c>
      <c r="M316" s="18">
        <v>4.441176470588235</v>
      </c>
      <c r="N316" s="18">
        <v>1.5294117647058827</v>
      </c>
    </row>
    <row r="317" spans="1:14" ht="21" customHeight="1">
      <c r="A317" s="37"/>
      <c r="B317" s="27"/>
      <c r="C317" s="38"/>
      <c r="D317" s="6">
        <v>2008</v>
      </c>
      <c r="E317" s="18">
        <v>5</v>
      </c>
      <c r="F317" s="18">
        <v>8.5</v>
      </c>
      <c r="G317" s="18">
        <v>6.25</v>
      </c>
      <c r="H317" s="18">
        <v>6.75</v>
      </c>
      <c r="I317" s="18">
        <v>2</v>
      </c>
      <c r="J317" s="18">
        <v>5.75</v>
      </c>
      <c r="K317" s="18">
        <v>1</v>
      </c>
      <c r="L317" s="18">
        <v>10</v>
      </c>
      <c r="M317" s="18">
        <v>4</v>
      </c>
      <c r="N317" s="18">
        <v>2</v>
      </c>
    </row>
    <row r="318" spans="1:14" ht="21" customHeight="1">
      <c r="A318" s="35">
        <v>98</v>
      </c>
      <c r="B318" s="25" t="s">
        <v>2</v>
      </c>
      <c r="C318" s="38">
        <v>0.0025</v>
      </c>
      <c r="D318" s="5">
        <v>2006</v>
      </c>
      <c r="E318" s="18">
        <v>3</v>
      </c>
      <c r="F318" s="18">
        <v>9</v>
      </c>
      <c r="G318" s="18">
        <v>7</v>
      </c>
      <c r="H318" s="18">
        <v>7</v>
      </c>
      <c r="I318" s="18">
        <v>1</v>
      </c>
      <c r="J318" s="18">
        <v>6.333333333333334</v>
      </c>
      <c r="K318" s="18">
        <v>5</v>
      </c>
      <c r="L318" s="18">
        <v>10</v>
      </c>
      <c r="M318" s="18">
        <v>3.666666666666666</v>
      </c>
      <c r="N318" s="18">
        <v>3.333333333333334</v>
      </c>
    </row>
    <row r="319" spans="1:14" ht="21" customHeight="1">
      <c r="A319" s="36"/>
      <c r="B319" s="26"/>
      <c r="C319" s="38"/>
      <c r="D319" s="6">
        <v>2007</v>
      </c>
      <c r="E319" s="18">
        <v>2.125</v>
      </c>
      <c r="F319" s="18">
        <v>9.25</v>
      </c>
      <c r="G319" s="18">
        <v>7.375</v>
      </c>
      <c r="H319" s="18">
        <v>6.625</v>
      </c>
      <c r="I319" s="18">
        <v>1</v>
      </c>
      <c r="J319" s="18">
        <v>5.875</v>
      </c>
      <c r="K319" s="18">
        <v>4.375</v>
      </c>
      <c r="L319" s="18">
        <v>10</v>
      </c>
      <c r="M319" s="18">
        <v>5.875</v>
      </c>
      <c r="N319" s="18">
        <v>2.5</v>
      </c>
    </row>
    <row r="320" spans="1:14" ht="21" customHeight="1">
      <c r="A320" s="37"/>
      <c r="B320" s="27"/>
      <c r="C320" s="38"/>
      <c r="D320" s="6">
        <v>2008</v>
      </c>
      <c r="E320" s="18">
        <v>2.125</v>
      </c>
      <c r="F320" s="18">
        <v>9.25</v>
      </c>
      <c r="G320" s="18">
        <v>8.125</v>
      </c>
      <c r="H320" s="18">
        <v>6.625</v>
      </c>
      <c r="I320" s="18">
        <v>1</v>
      </c>
      <c r="J320" s="18">
        <v>5.875</v>
      </c>
      <c r="K320" s="18">
        <v>5.125</v>
      </c>
      <c r="L320" s="18">
        <v>10</v>
      </c>
      <c r="M320" s="18">
        <v>6.25</v>
      </c>
      <c r="N320" s="18">
        <v>2.5</v>
      </c>
    </row>
    <row r="321" spans="1:14" ht="21" customHeight="1">
      <c r="A321" s="35">
        <v>99</v>
      </c>
      <c r="B321" s="25" t="s">
        <v>3</v>
      </c>
      <c r="C321" s="38">
        <v>0.0025</v>
      </c>
      <c r="D321" s="5">
        <v>2006</v>
      </c>
      <c r="E321" s="18">
        <v>7.75</v>
      </c>
      <c r="F321" s="18">
        <v>10</v>
      </c>
      <c r="G321" s="18">
        <v>5.5</v>
      </c>
      <c r="H321" s="18">
        <v>6.625</v>
      </c>
      <c r="I321" s="18">
        <v>4.375</v>
      </c>
      <c r="J321" s="18">
        <v>6.625</v>
      </c>
      <c r="K321" s="18">
        <v>5.5</v>
      </c>
      <c r="L321" s="18">
        <v>10</v>
      </c>
      <c r="M321" s="18">
        <v>1</v>
      </c>
      <c r="N321" s="18">
        <v>5.5</v>
      </c>
    </row>
    <row r="322" spans="1:14" ht="21" customHeight="1">
      <c r="A322" s="36"/>
      <c r="B322" s="26"/>
      <c r="C322" s="38"/>
      <c r="D322" s="6">
        <v>2007</v>
      </c>
      <c r="E322" s="18">
        <v>6.4</v>
      </c>
      <c r="F322" s="18">
        <v>10</v>
      </c>
      <c r="G322" s="18">
        <v>6.4</v>
      </c>
      <c r="H322" s="18">
        <v>4.6</v>
      </c>
      <c r="I322" s="18">
        <v>6.4</v>
      </c>
      <c r="J322" s="18">
        <v>4.6</v>
      </c>
      <c r="K322" s="18">
        <v>2.8</v>
      </c>
      <c r="L322" s="18">
        <v>10</v>
      </c>
      <c r="M322" s="18">
        <v>1</v>
      </c>
      <c r="N322" s="18">
        <v>2.8</v>
      </c>
    </row>
    <row r="323" spans="1:14" ht="21" customHeight="1">
      <c r="A323" s="37"/>
      <c r="B323" s="27"/>
      <c r="C323" s="38"/>
      <c r="D323" s="6">
        <v>2008</v>
      </c>
      <c r="E323" s="18">
        <v>4.6</v>
      </c>
      <c r="F323" s="18">
        <v>8.2</v>
      </c>
      <c r="G323" s="18">
        <v>4.6</v>
      </c>
      <c r="H323" s="18">
        <v>2.8</v>
      </c>
      <c r="I323" s="18">
        <v>4.6</v>
      </c>
      <c r="J323" s="18">
        <v>2.8</v>
      </c>
      <c r="K323" s="18">
        <v>1</v>
      </c>
      <c r="L323" s="18">
        <v>8.2</v>
      </c>
      <c r="M323" s="18">
        <v>10</v>
      </c>
      <c r="N323" s="18">
        <v>1</v>
      </c>
    </row>
    <row r="324" spans="1:14" ht="21" customHeight="1">
      <c r="A324" s="35">
        <v>100</v>
      </c>
      <c r="B324" s="25" t="s">
        <v>4</v>
      </c>
      <c r="C324" s="38">
        <v>0.0025</v>
      </c>
      <c r="D324" s="5">
        <v>2006</v>
      </c>
      <c r="E324" s="18">
        <v>2.8</v>
      </c>
      <c r="F324" s="18">
        <v>9.55</v>
      </c>
      <c r="G324" s="18">
        <v>6.85</v>
      </c>
      <c r="H324" s="18">
        <v>6.4</v>
      </c>
      <c r="I324" s="18">
        <v>1</v>
      </c>
      <c r="J324" s="18">
        <v>4.15</v>
      </c>
      <c r="K324" s="18">
        <v>4.6</v>
      </c>
      <c r="L324" s="18">
        <v>10</v>
      </c>
      <c r="M324" s="18">
        <v>1.45</v>
      </c>
      <c r="N324" s="18">
        <v>1.45</v>
      </c>
    </row>
    <row r="325" spans="1:14" ht="21" customHeight="1">
      <c r="A325" s="36"/>
      <c r="B325" s="26"/>
      <c r="C325" s="38"/>
      <c r="D325" s="6">
        <v>2007</v>
      </c>
      <c r="E325" s="18">
        <v>2.4210526315789487</v>
      </c>
      <c r="F325" s="18">
        <v>9.526315789473685</v>
      </c>
      <c r="G325" s="18">
        <v>7.157894736842105</v>
      </c>
      <c r="H325" s="18">
        <v>6.210526315789474</v>
      </c>
      <c r="I325" s="18">
        <v>2.4210526315789487</v>
      </c>
      <c r="J325" s="18">
        <v>3.8421052631578947</v>
      </c>
      <c r="K325" s="18">
        <v>4.315789473684211</v>
      </c>
      <c r="L325" s="18">
        <v>10</v>
      </c>
      <c r="M325" s="18">
        <v>4.315789473684211</v>
      </c>
      <c r="N325" s="18">
        <v>1</v>
      </c>
    </row>
    <row r="326" spans="1:14" ht="21" customHeight="1">
      <c r="A326" s="37"/>
      <c r="B326" s="27"/>
      <c r="C326" s="38"/>
      <c r="D326" s="6">
        <v>2008</v>
      </c>
      <c r="E326" s="18">
        <v>2.4210526315789487</v>
      </c>
      <c r="F326" s="18">
        <v>9.526315789473685</v>
      </c>
      <c r="G326" s="18">
        <v>8.578947368421053</v>
      </c>
      <c r="H326" s="18">
        <v>6.210526315789474</v>
      </c>
      <c r="I326" s="18">
        <v>2.4210526315789487</v>
      </c>
      <c r="J326" s="18">
        <v>3.8421052631578947</v>
      </c>
      <c r="K326" s="18">
        <v>4.789473684210526</v>
      </c>
      <c r="L326" s="18">
        <v>10</v>
      </c>
      <c r="M326" s="18">
        <v>5.736842105263158</v>
      </c>
      <c r="N326" s="18">
        <v>1</v>
      </c>
    </row>
    <row r="327" spans="1:14" ht="21" customHeight="1">
      <c r="A327" s="35">
        <v>101</v>
      </c>
      <c r="B327" s="25" t="s">
        <v>5</v>
      </c>
      <c r="C327" s="38">
        <v>0.0025</v>
      </c>
      <c r="D327" s="5">
        <v>2006</v>
      </c>
      <c r="E327" s="18">
        <v>4.6</v>
      </c>
      <c r="F327" s="18">
        <v>10</v>
      </c>
      <c r="G327" s="18">
        <v>8.2</v>
      </c>
      <c r="H327" s="18">
        <v>4.6</v>
      </c>
      <c r="I327" s="18">
        <v>4.6</v>
      </c>
      <c r="J327" s="18">
        <v>4.6</v>
      </c>
      <c r="K327" s="18">
        <v>2.8</v>
      </c>
      <c r="L327" s="18">
        <v>10</v>
      </c>
      <c r="M327" s="18">
        <v>1</v>
      </c>
      <c r="N327" s="18">
        <v>6.4</v>
      </c>
    </row>
    <row r="328" spans="1:14" ht="21" customHeight="1">
      <c r="A328" s="36"/>
      <c r="B328" s="26"/>
      <c r="C328" s="38"/>
      <c r="D328" s="6">
        <v>2007</v>
      </c>
      <c r="E328" s="18">
        <v>3.25</v>
      </c>
      <c r="F328" s="18">
        <v>10</v>
      </c>
      <c r="G328" s="18">
        <v>10</v>
      </c>
      <c r="H328" s="18">
        <v>3.25</v>
      </c>
      <c r="I328" s="18">
        <v>7.75</v>
      </c>
      <c r="J328" s="18">
        <v>3.25</v>
      </c>
      <c r="K328" s="18">
        <v>1</v>
      </c>
      <c r="L328" s="18">
        <v>10</v>
      </c>
      <c r="M328" s="18">
        <v>3.25</v>
      </c>
      <c r="N328" s="18">
        <v>5.5</v>
      </c>
    </row>
    <row r="329" spans="1:14" ht="21" customHeight="1">
      <c r="A329" s="37"/>
      <c r="B329" s="27"/>
      <c r="C329" s="38"/>
      <c r="D329" s="6">
        <v>2008</v>
      </c>
      <c r="E329" s="18">
        <v>3.25</v>
      </c>
      <c r="F329" s="18">
        <v>10</v>
      </c>
      <c r="G329" s="18">
        <v>10</v>
      </c>
      <c r="H329" s="18">
        <v>3.25</v>
      </c>
      <c r="I329" s="18">
        <v>7.75</v>
      </c>
      <c r="J329" s="18">
        <v>3.25</v>
      </c>
      <c r="K329" s="18">
        <v>1</v>
      </c>
      <c r="L329" s="18">
        <v>10</v>
      </c>
      <c r="M329" s="18">
        <v>10</v>
      </c>
      <c r="N329" s="18">
        <v>5.5</v>
      </c>
    </row>
    <row r="330" spans="1:14" ht="21" customHeight="1">
      <c r="A330" s="48" t="s">
        <v>164</v>
      </c>
      <c r="B330" s="29" t="s">
        <v>6</v>
      </c>
      <c r="C330" s="45">
        <f>SUM(C333:C371)</f>
        <v>0.09</v>
      </c>
      <c r="D330" s="5">
        <v>2006</v>
      </c>
      <c r="E330" s="7">
        <f aca="true" t="shared" si="24" ref="E330:N330">(E333*$C$333+E336*$C$336+E339*$C$339+E342*$C$342+E345*$C$345+E348*$C$348+E351*$C$351+E354*$C$354+E357*$C$357+E360*$C$360+E363*$C$363+E366*$C$366+E369*$C$369)/$C$330</f>
        <v>2.518447177013144</v>
      </c>
      <c r="F330" s="7">
        <f t="shared" si="24"/>
        <v>7.109892172583241</v>
      </c>
      <c r="G330" s="7">
        <f t="shared" si="24"/>
        <v>2.4489147321483005</v>
      </c>
      <c r="H330" s="7">
        <f t="shared" si="24"/>
        <v>3.3174462076547564</v>
      </c>
      <c r="I330" s="7">
        <f t="shared" si="24"/>
        <v>3.8773608665616743</v>
      </c>
      <c r="J330" s="7">
        <f t="shared" si="24"/>
        <v>4.682835126412146</v>
      </c>
      <c r="K330" s="7">
        <f t="shared" si="24"/>
        <v>4.721920731842093</v>
      </c>
      <c r="L330" s="7">
        <f t="shared" si="24"/>
        <v>7.968583242126015</v>
      </c>
      <c r="M330" s="7">
        <f t="shared" si="24"/>
        <v>6.561170004751116</v>
      </c>
      <c r="N330" s="7">
        <f t="shared" si="24"/>
        <v>4.60154684383654</v>
      </c>
    </row>
    <row r="331" spans="1:14" ht="21" customHeight="1">
      <c r="A331" s="49"/>
      <c r="B331" s="30"/>
      <c r="C331" s="46"/>
      <c r="D331" s="6">
        <v>2007</v>
      </c>
      <c r="E331" s="7">
        <f aca="true" t="shared" si="25" ref="E331:N331">(E334*$C$333+E337*$C$336+E340*$C$339+E343*$C$342+E346*$C$345+E349*$C$348+E352*$C$351+E355*$C$354+E358*$C$357+E361*$C$360+E364*$C$363+E367*$C$366+E370*$C$369)/$C$330</f>
        <v>2.0762782308563774</v>
      </c>
      <c r="F331" s="7">
        <f t="shared" si="25"/>
        <v>7.20875327799425</v>
      </c>
      <c r="G331" s="7">
        <f t="shared" si="25"/>
        <v>2.5427757316334425</v>
      </c>
      <c r="H331" s="7">
        <f t="shared" si="25"/>
        <v>3.2320552168608994</v>
      </c>
      <c r="I331" s="7">
        <f t="shared" si="25"/>
        <v>3.5531879319743704</v>
      </c>
      <c r="J331" s="7">
        <f t="shared" si="25"/>
        <v>4.410310644694447</v>
      </c>
      <c r="K331" s="7">
        <f t="shared" si="25"/>
        <v>4.307888011528407</v>
      </c>
      <c r="L331" s="7">
        <f t="shared" si="25"/>
        <v>8.169732016770778</v>
      </c>
      <c r="M331" s="7">
        <f t="shared" si="25"/>
        <v>6.350492516572828</v>
      </c>
      <c r="N331" s="7">
        <f t="shared" si="25"/>
        <v>4.674606724631071</v>
      </c>
    </row>
    <row r="332" spans="1:14" ht="21" customHeight="1">
      <c r="A332" s="50"/>
      <c r="B332" s="31"/>
      <c r="C332" s="47"/>
      <c r="D332" s="6">
        <v>2008</v>
      </c>
      <c r="E332" s="7">
        <f aca="true" t="shared" si="26" ref="E332:N332">(E335*$C$333+E338*$C$336+E341*$C$339+E344*$C$342+E347*$C$345+E350*$C$348+E353*$C$351+E356*$C$354+E359*$C$357+E362*$C$360+E365*$C$363+E368*$C$366+E371*$C$369)/$C$330</f>
        <v>1.9156132891152151</v>
      </c>
      <c r="F332" s="7">
        <f t="shared" si="26"/>
        <v>7.356165520422876</v>
      </c>
      <c r="G332" s="7">
        <f t="shared" si="26"/>
        <v>2.5444681603169124</v>
      </c>
      <c r="H332" s="7">
        <f t="shared" si="26"/>
        <v>3.1517798986636465</v>
      </c>
      <c r="I332" s="7">
        <f t="shared" si="26"/>
        <v>3.146115707963622</v>
      </c>
      <c r="J332" s="7">
        <f t="shared" si="26"/>
        <v>4.13679539165478</v>
      </c>
      <c r="K332" s="7">
        <f t="shared" si="26"/>
        <v>4.107169226059578</v>
      </c>
      <c r="L332" s="7">
        <f t="shared" si="26"/>
        <v>7.7893998509878895</v>
      </c>
      <c r="M332" s="7">
        <f t="shared" si="26"/>
        <v>6.322108580652702</v>
      </c>
      <c r="N332" s="7">
        <f t="shared" si="26"/>
        <v>4.950606823408401</v>
      </c>
    </row>
    <row r="333" spans="1:14" ht="21" customHeight="1">
      <c r="A333" s="35">
        <v>102</v>
      </c>
      <c r="B333" s="25" t="s">
        <v>7</v>
      </c>
      <c r="C333" s="38">
        <v>0.003</v>
      </c>
      <c r="D333" s="5">
        <v>2006</v>
      </c>
      <c r="E333" s="18">
        <v>5</v>
      </c>
      <c r="F333" s="18">
        <v>8</v>
      </c>
      <c r="G333" s="18">
        <v>8</v>
      </c>
      <c r="H333" s="18">
        <v>5</v>
      </c>
      <c r="I333" s="18">
        <v>6</v>
      </c>
      <c r="J333" s="18">
        <v>5</v>
      </c>
      <c r="K333" s="18">
        <v>6</v>
      </c>
      <c r="L333" s="18">
        <v>10</v>
      </c>
      <c r="M333" s="18">
        <v>8</v>
      </c>
      <c r="N333" s="18">
        <v>5</v>
      </c>
    </row>
    <row r="334" spans="1:14" ht="21" customHeight="1">
      <c r="A334" s="36"/>
      <c r="B334" s="26"/>
      <c r="C334" s="38"/>
      <c r="D334" s="6">
        <v>2007</v>
      </c>
      <c r="E334" s="18">
        <v>5</v>
      </c>
      <c r="F334" s="18">
        <v>8</v>
      </c>
      <c r="G334" s="18">
        <v>8</v>
      </c>
      <c r="H334" s="18">
        <v>5</v>
      </c>
      <c r="I334" s="18">
        <v>6</v>
      </c>
      <c r="J334" s="18">
        <v>5</v>
      </c>
      <c r="K334" s="18">
        <v>6</v>
      </c>
      <c r="L334" s="18">
        <v>10</v>
      </c>
      <c r="M334" s="18">
        <v>8</v>
      </c>
      <c r="N334" s="18">
        <v>5</v>
      </c>
    </row>
    <row r="335" spans="1:14" ht="21" customHeight="1">
      <c r="A335" s="37"/>
      <c r="B335" s="27"/>
      <c r="C335" s="38"/>
      <c r="D335" s="6">
        <v>2008</v>
      </c>
      <c r="E335" s="18">
        <v>5</v>
      </c>
      <c r="F335" s="18">
        <v>8</v>
      </c>
      <c r="G335" s="18">
        <v>8</v>
      </c>
      <c r="H335" s="18">
        <v>5</v>
      </c>
      <c r="I335" s="18">
        <v>6</v>
      </c>
      <c r="J335" s="18">
        <v>5</v>
      </c>
      <c r="K335" s="18">
        <v>6</v>
      </c>
      <c r="L335" s="18">
        <v>10</v>
      </c>
      <c r="M335" s="18">
        <v>8</v>
      </c>
      <c r="N335" s="18">
        <v>5</v>
      </c>
    </row>
    <row r="336" spans="1:14" ht="21" customHeight="1">
      <c r="A336" s="35">
        <v>103</v>
      </c>
      <c r="B336" s="25" t="s">
        <v>8</v>
      </c>
      <c r="C336" s="38">
        <v>0.003</v>
      </c>
      <c r="D336" s="5">
        <v>2006</v>
      </c>
      <c r="E336" s="18">
        <v>1</v>
      </c>
      <c r="F336" s="18">
        <v>10</v>
      </c>
      <c r="G336" s="18">
        <v>8.448275862068964</v>
      </c>
      <c r="H336" s="18">
        <v>4.1034482758620685</v>
      </c>
      <c r="I336" s="18">
        <v>8.448275862068964</v>
      </c>
      <c r="J336" s="18">
        <v>5.655172413793103</v>
      </c>
      <c r="K336" s="18">
        <v>4.413793103448274</v>
      </c>
      <c r="L336" s="18">
        <v>9.689655172413792</v>
      </c>
      <c r="M336" s="18">
        <v>2.86206896551724</v>
      </c>
      <c r="N336" s="18">
        <v>3.482758620689654</v>
      </c>
    </row>
    <row r="337" spans="1:14" ht="21" customHeight="1">
      <c r="A337" s="36"/>
      <c r="B337" s="26"/>
      <c r="C337" s="38"/>
      <c r="D337" s="6">
        <v>2007</v>
      </c>
      <c r="E337" s="18">
        <v>1</v>
      </c>
      <c r="F337" s="18">
        <v>10</v>
      </c>
      <c r="G337" s="18">
        <v>8.448275862068964</v>
      </c>
      <c r="H337" s="18">
        <v>4.1034482758620685</v>
      </c>
      <c r="I337" s="18">
        <v>8.448275862068964</v>
      </c>
      <c r="J337" s="18">
        <v>5.655172413793103</v>
      </c>
      <c r="K337" s="18">
        <v>4.413793103448274</v>
      </c>
      <c r="L337" s="18">
        <v>9.689655172413792</v>
      </c>
      <c r="M337" s="18">
        <v>2.86206896551724</v>
      </c>
      <c r="N337" s="18">
        <v>3.482758620689654</v>
      </c>
    </row>
    <row r="338" spans="1:14" ht="21" customHeight="1">
      <c r="A338" s="37"/>
      <c r="B338" s="27"/>
      <c r="C338" s="38"/>
      <c r="D338" s="6">
        <v>2008</v>
      </c>
      <c r="E338" s="18">
        <v>1</v>
      </c>
      <c r="F338" s="18">
        <v>10</v>
      </c>
      <c r="G338" s="18">
        <v>5.636363636363638</v>
      </c>
      <c r="H338" s="18">
        <v>4.272727272727273</v>
      </c>
      <c r="I338" s="18">
        <v>7</v>
      </c>
      <c r="J338" s="18">
        <v>5.363636363636365</v>
      </c>
      <c r="K338" s="18">
        <v>4.545454545454545</v>
      </c>
      <c r="L338" s="18">
        <v>8.90909090909091</v>
      </c>
      <c r="M338" s="18">
        <v>2.6363636363636367</v>
      </c>
      <c r="N338" s="18">
        <v>3.7272727272727275</v>
      </c>
    </row>
    <row r="339" spans="1:14" ht="21" customHeight="1">
      <c r="A339" s="35">
        <v>104</v>
      </c>
      <c r="B339" s="25" t="s">
        <v>9</v>
      </c>
      <c r="C339" s="38">
        <v>0.003</v>
      </c>
      <c r="D339" s="5">
        <v>2006</v>
      </c>
      <c r="E339" s="18">
        <v>1</v>
      </c>
      <c r="F339" s="18">
        <v>10</v>
      </c>
      <c r="G339" s="18">
        <v>7</v>
      </c>
      <c r="H339" s="18">
        <v>7</v>
      </c>
      <c r="I339" s="18">
        <v>1</v>
      </c>
      <c r="J339" s="18">
        <v>2.5</v>
      </c>
      <c r="K339" s="18">
        <v>1</v>
      </c>
      <c r="L339" s="18">
        <v>8.5</v>
      </c>
      <c r="M339" s="18">
        <v>1</v>
      </c>
      <c r="N339" s="18">
        <v>1</v>
      </c>
    </row>
    <row r="340" spans="1:14" ht="21" customHeight="1">
      <c r="A340" s="36"/>
      <c r="B340" s="26"/>
      <c r="C340" s="38"/>
      <c r="D340" s="6">
        <v>2007</v>
      </c>
      <c r="E340" s="18">
        <v>1</v>
      </c>
      <c r="F340" s="18">
        <v>10</v>
      </c>
      <c r="G340" s="18">
        <v>7</v>
      </c>
      <c r="H340" s="18">
        <v>7</v>
      </c>
      <c r="I340" s="18">
        <v>1</v>
      </c>
      <c r="J340" s="18">
        <v>2.5</v>
      </c>
      <c r="K340" s="18">
        <v>1</v>
      </c>
      <c r="L340" s="18">
        <v>8.5</v>
      </c>
      <c r="M340" s="18">
        <v>1</v>
      </c>
      <c r="N340" s="18">
        <v>1</v>
      </c>
    </row>
    <row r="341" spans="1:14" ht="21" customHeight="1">
      <c r="A341" s="37"/>
      <c r="B341" s="27"/>
      <c r="C341" s="38"/>
      <c r="D341" s="6">
        <v>2008</v>
      </c>
      <c r="E341" s="18">
        <v>1</v>
      </c>
      <c r="F341" s="18">
        <v>10</v>
      </c>
      <c r="G341" s="18">
        <v>7</v>
      </c>
      <c r="H341" s="18">
        <v>7</v>
      </c>
      <c r="I341" s="18">
        <v>1</v>
      </c>
      <c r="J341" s="18">
        <v>2.5</v>
      </c>
      <c r="K341" s="18">
        <v>2.5</v>
      </c>
      <c r="L341" s="18">
        <v>8.5</v>
      </c>
      <c r="M341" s="18">
        <v>1</v>
      </c>
      <c r="N341" s="18">
        <v>1</v>
      </c>
    </row>
    <row r="342" spans="1:14" ht="21" customHeight="1">
      <c r="A342" s="35">
        <v>105</v>
      </c>
      <c r="B342" s="28" t="s">
        <v>10</v>
      </c>
      <c r="C342" s="38">
        <v>0.003</v>
      </c>
      <c r="D342" s="5">
        <v>2006</v>
      </c>
      <c r="E342" s="18">
        <v>1.103965999227507</v>
      </c>
      <c r="F342" s="18">
        <v>10</v>
      </c>
      <c r="G342" s="18">
        <v>2.4795110586310294</v>
      </c>
      <c r="H342" s="18">
        <v>5.653302439140766</v>
      </c>
      <c r="I342" s="18">
        <v>1.1165856320094512</v>
      </c>
      <c r="J342" s="18">
        <v>1.0373848048220962</v>
      </c>
      <c r="K342" s="18">
        <v>2.3359372447309457</v>
      </c>
      <c r="L342" s="18">
        <v>2.9072599962428427</v>
      </c>
      <c r="M342" s="18">
        <v>1.437525945452496</v>
      </c>
      <c r="N342" s="18">
        <v>1</v>
      </c>
    </row>
    <row r="343" spans="1:14" ht="21" customHeight="1">
      <c r="A343" s="36"/>
      <c r="B343" s="26"/>
      <c r="C343" s="38"/>
      <c r="D343" s="6">
        <v>2007</v>
      </c>
      <c r="E343" s="18">
        <v>1.0029109440927655</v>
      </c>
      <c r="F343" s="18">
        <v>10</v>
      </c>
      <c r="G343" s="18">
        <v>2.110770084606359</v>
      </c>
      <c r="H343" s="18">
        <v>5.962690636640507</v>
      </c>
      <c r="I343" s="18">
        <v>1.0027360141310697</v>
      </c>
      <c r="J343" s="18">
        <v>1.2321901873282295</v>
      </c>
      <c r="K343" s="18">
        <v>2.5143501982551673</v>
      </c>
      <c r="L343" s="18">
        <v>3.2327818496391654</v>
      </c>
      <c r="M343" s="18">
        <v>1.4446876843107868</v>
      </c>
      <c r="N343" s="18">
        <v>1</v>
      </c>
    </row>
    <row r="344" spans="1:14" ht="21" customHeight="1">
      <c r="A344" s="37"/>
      <c r="B344" s="27"/>
      <c r="C344" s="38"/>
      <c r="D344" s="6">
        <v>2008</v>
      </c>
      <c r="E344" s="18">
        <v>1</v>
      </c>
      <c r="F344" s="18">
        <v>10</v>
      </c>
      <c r="G344" s="18">
        <v>1.983468410751843</v>
      </c>
      <c r="H344" s="18">
        <v>4.408552253402629</v>
      </c>
      <c r="I344" s="18">
        <v>1.1733717591299297</v>
      </c>
      <c r="J344" s="18">
        <v>1.5692216337476714</v>
      </c>
      <c r="K344" s="18">
        <v>2.0499957353160436</v>
      </c>
      <c r="L344" s="18">
        <v>2.628893629692568</v>
      </c>
      <c r="M344" s="18">
        <v>1.3224220220683665</v>
      </c>
      <c r="N344" s="18">
        <v>1.81176065749787</v>
      </c>
    </row>
    <row r="345" spans="1:14" ht="21" customHeight="1">
      <c r="A345" s="35">
        <v>106</v>
      </c>
      <c r="B345" s="28" t="s">
        <v>11</v>
      </c>
      <c r="C345" s="38">
        <v>0.005</v>
      </c>
      <c r="D345" s="5">
        <v>2006</v>
      </c>
      <c r="E345" s="18">
        <v>4.179488129432159</v>
      </c>
      <c r="F345" s="18">
        <v>4.201195136820308</v>
      </c>
      <c r="G345" s="18">
        <v>4.1553123828129195</v>
      </c>
      <c r="H345" s="18">
        <v>5.953277295126432</v>
      </c>
      <c r="I345" s="18">
        <v>4.304758007967824</v>
      </c>
      <c r="J345" s="18">
        <v>1</v>
      </c>
      <c r="K345" s="18">
        <v>6.223564959754231</v>
      </c>
      <c r="L345" s="18">
        <v>10</v>
      </c>
      <c r="M345" s="18">
        <v>3.319572619922836</v>
      </c>
      <c r="N345" s="18">
        <v>4.219524336800112</v>
      </c>
    </row>
    <row r="346" spans="1:14" ht="21" customHeight="1">
      <c r="A346" s="36"/>
      <c r="B346" s="26"/>
      <c r="C346" s="38"/>
      <c r="D346" s="6">
        <v>2007</v>
      </c>
      <c r="E346" s="18">
        <v>1.0923836342635314</v>
      </c>
      <c r="F346" s="18">
        <v>2.766593042007648</v>
      </c>
      <c r="G346" s="18">
        <v>2.0664319383981424</v>
      </c>
      <c r="H346" s="18">
        <v>3.2826004990076987</v>
      </c>
      <c r="I346" s="18">
        <v>1.558878741288137</v>
      </c>
      <c r="J346" s="18">
        <v>1</v>
      </c>
      <c r="K346" s="18">
        <v>3.7236355385048983</v>
      </c>
      <c r="L346" s="18">
        <v>10</v>
      </c>
      <c r="M346" s="18">
        <v>1.0490126169345646</v>
      </c>
      <c r="N346" s="18">
        <v>1.4432556376946268</v>
      </c>
    </row>
    <row r="347" spans="1:14" ht="21" customHeight="1">
      <c r="A347" s="37"/>
      <c r="B347" s="27"/>
      <c r="C347" s="38"/>
      <c r="D347" s="6">
        <v>2008</v>
      </c>
      <c r="E347" s="18">
        <v>1.1115878816696634</v>
      </c>
      <c r="F347" s="18">
        <v>2.0711772334787177</v>
      </c>
      <c r="G347" s="18">
        <v>3.138702566253302</v>
      </c>
      <c r="H347" s="18">
        <v>3.759552625363928</v>
      </c>
      <c r="I347" s="18">
        <v>2.119188177295917</v>
      </c>
      <c r="J347" s="18">
        <v>1</v>
      </c>
      <c r="K347" s="18">
        <v>3.628086535788884</v>
      </c>
      <c r="L347" s="18">
        <v>10</v>
      </c>
      <c r="M347" s="18">
        <v>1.2155641989592993</v>
      </c>
      <c r="N347" s="18">
        <v>1.5973806024693469</v>
      </c>
    </row>
    <row r="348" spans="1:14" ht="21" customHeight="1">
      <c r="A348" s="35">
        <v>107</v>
      </c>
      <c r="B348" s="28" t="s">
        <v>12</v>
      </c>
      <c r="C348" s="38">
        <v>0.003</v>
      </c>
      <c r="D348" s="5">
        <v>2006</v>
      </c>
      <c r="E348" s="18">
        <v>1.3798536514830015</v>
      </c>
      <c r="F348" s="18">
        <v>1.0025135218441859</v>
      </c>
      <c r="G348" s="18">
        <v>1.032525812212162</v>
      </c>
      <c r="H348" s="18">
        <v>1.0027609072201653</v>
      </c>
      <c r="I348" s="18">
        <v>3.119636901528661</v>
      </c>
      <c r="J348" s="18">
        <v>1.638735344807901</v>
      </c>
      <c r="K348" s="18">
        <v>4.5074000110728285</v>
      </c>
      <c r="L348" s="18">
        <v>1</v>
      </c>
      <c r="M348" s="18">
        <v>2.6965357875688554</v>
      </c>
      <c r="N348" s="18">
        <v>10</v>
      </c>
    </row>
    <row r="349" spans="1:14" ht="21" customHeight="1">
      <c r="A349" s="36"/>
      <c r="B349" s="26"/>
      <c r="C349" s="38"/>
      <c r="D349" s="6">
        <v>2007</v>
      </c>
      <c r="E349" s="18">
        <v>1.373500254585251</v>
      </c>
      <c r="F349" s="18">
        <v>1.0023595039467865</v>
      </c>
      <c r="G349" s="18">
        <v>1.028159418983413</v>
      </c>
      <c r="H349" s="18">
        <v>1.0025817704079265</v>
      </c>
      <c r="I349" s="18">
        <v>3.226117605435731</v>
      </c>
      <c r="J349" s="18">
        <v>1.6313124924198599</v>
      </c>
      <c r="K349" s="18">
        <v>4.46460617832238</v>
      </c>
      <c r="L349" s="18">
        <v>1</v>
      </c>
      <c r="M349" s="18">
        <v>2.717753961825684</v>
      </c>
      <c r="N349" s="18">
        <v>10</v>
      </c>
    </row>
    <row r="350" spans="1:14" ht="21" customHeight="1">
      <c r="A350" s="37"/>
      <c r="B350" s="27"/>
      <c r="C350" s="38"/>
      <c r="D350" s="6">
        <v>2008</v>
      </c>
      <c r="E350" s="18">
        <v>1.3492806500088035</v>
      </c>
      <c r="F350" s="18">
        <v>1.0022337083080533</v>
      </c>
      <c r="G350" s="18">
        <v>1.0253854549808992</v>
      </c>
      <c r="H350" s="18">
        <v>1.0025459249486592</v>
      </c>
      <c r="I350" s="18">
        <v>3.0314056677352808</v>
      </c>
      <c r="J350" s="18">
        <v>1.6323370200183165</v>
      </c>
      <c r="K350" s="18">
        <v>4.260456564165398</v>
      </c>
      <c r="L350" s="18">
        <v>1</v>
      </c>
      <c r="M350" s="18">
        <v>2.572053324951476</v>
      </c>
      <c r="N350" s="18">
        <v>10</v>
      </c>
    </row>
    <row r="351" spans="1:14" ht="21" customHeight="1">
      <c r="A351" s="35">
        <v>108</v>
      </c>
      <c r="B351" s="28" t="s">
        <v>13</v>
      </c>
      <c r="C351" s="38">
        <v>0.005</v>
      </c>
      <c r="D351" s="5">
        <v>2006</v>
      </c>
      <c r="E351" s="18">
        <v>1.5466396233708135</v>
      </c>
      <c r="F351" s="18">
        <v>1.0032952829180057</v>
      </c>
      <c r="G351" s="18">
        <v>1.0693359402186116</v>
      </c>
      <c r="H351" s="18">
        <v>1.0042530010449437</v>
      </c>
      <c r="I351" s="18">
        <v>4.708854649585353</v>
      </c>
      <c r="J351" s="18">
        <v>2.664896989910645</v>
      </c>
      <c r="K351" s="18">
        <v>7.909448345326197</v>
      </c>
      <c r="L351" s="18">
        <v>1</v>
      </c>
      <c r="M351" s="18">
        <v>5.239530034637429</v>
      </c>
      <c r="N351" s="18">
        <v>10</v>
      </c>
    </row>
    <row r="352" spans="1:14" ht="21" customHeight="1">
      <c r="A352" s="36"/>
      <c r="B352" s="26"/>
      <c r="C352" s="38"/>
      <c r="D352" s="6">
        <v>2007</v>
      </c>
      <c r="E352" s="18">
        <v>1.5504018697990882</v>
      </c>
      <c r="F352" s="18">
        <v>1.0031078326868585</v>
      </c>
      <c r="G352" s="18">
        <v>1.0603088194670696</v>
      </c>
      <c r="H352" s="18">
        <v>1.0039956567646908</v>
      </c>
      <c r="I352" s="18">
        <v>4.810076496969034</v>
      </c>
      <c r="J352" s="18">
        <v>2.646618080984677</v>
      </c>
      <c r="K352" s="18">
        <v>7.853201087127375</v>
      </c>
      <c r="L352" s="18">
        <v>1</v>
      </c>
      <c r="M352" s="18">
        <v>5.277061307844968</v>
      </c>
      <c r="N352" s="18">
        <v>10</v>
      </c>
    </row>
    <row r="353" spans="1:14" ht="21" customHeight="1">
      <c r="A353" s="37"/>
      <c r="B353" s="27"/>
      <c r="C353" s="38"/>
      <c r="D353" s="6">
        <v>2008</v>
      </c>
      <c r="E353" s="18">
        <v>1.5187577964571726</v>
      </c>
      <c r="F353" s="18">
        <v>1.0029620198128884</v>
      </c>
      <c r="G353" s="18">
        <v>1.0547351946577357</v>
      </c>
      <c r="H353" s="18">
        <v>1.0039668038889358</v>
      </c>
      <c r="I353" s="18">
        <v>4.3155988197177795</v>
      </c>
      <c r="J353" s="18">
        <v>2.659693387755862</v>
      </c>
      <c r="K353" s="18">
        <v>7.476291479919579</v>
      </c>
      <c r="L353" s="18">
        <v>1</v>
      </c>
      <c r="M353" s="18">
        <v>4.846176205867694</v>
      </c>
      <c r="N353" s="18">
        <v>10</v>
      </c>
    </row>
    <row r="354" spans="1:14" ht="21" customHeight="1">
      <c r="A354" s="35">
        <v>109</v>
      </c>
      <c r="B354" s="28" t="s">
        <v>14</v>
      </c>
      <c r="C354" s="38">
        <v>0.01</v>
      </c>
      <c r="D354" s="5">
        <v>2006</v>
      </c>
      <c r="E354" s="18">
        <v>2.307394514969202</v>
      </c>
      <c r="F354" s="18">
        <v>10</v>
      </c>
      <c r="G354" s="18">
        <v>1.455199223329909</v>
      </c>
      <c r="H354" s="18">
        <v>1.3624537828347498</v>
      </c>
      <c r="I354" s="18">
        <v>1</v>
      </c>
      <c r="J354" s="18">
        <v>2.3205759655915</v>
      </c>
      <c r="K354" s="18">
        <v>1.7868150399715061</v>
      </c>
      <c r="L354" s="18">
        <v>7.7157071015701035</v>
      </c>
      <c r="M354" s="18">
        <v>2.8586779674567806</v>
      </c>
      <c r="N354" s="18">
        <v>2.6860039670063496</v>
      </c>
    </row>
    <row r="355" spans="1:14" ht="21" customHeight="1">
      <c r="A355" s="36"/>
      <c r="B355" s="26"/>
      <c r="C355" s="38"/>
      <c r="D355" s="6">
        <v>2007</v>
      </c>
      <c r="E355" s="18">
        <v>2.0874676303940576</v>
      </c>
      <c r="F355" s="18">
        <v>10</v>
      </c>
      <c r="G355" s="18">
        <v>1.2999950506162143</v>
      </c>
      <c r="H355" s="18">
        <v>1.3612543174451588</v>
      </c>
      <c r="I355" s="18">
        <v>1</v>
      </c>
      <c r="J355" s="18">
        <v>2.2045439156562088</v>
      </c>
      <c r="K355" s="18">
        <v>1.6659976144355668</v>
      </c>
      <c r="L355" s="18">
        <v>7.370307111784246</v>
      </c>
      <c r="M355" s="18">
        <v>2.6158606850877524</v>
      </c>
      <c r="N355" s="18">
        <v>2.4805189152254283</v>
      </c>
    </row>
    <row r="356" spans="1:14" ht="21" customHeight="1">
      <c r="A356" s="37"/>
      <c r="B356" s="27"/>
      <c r="C356" s="38"/>
      <c r="D356" s="6">
        <v>2008</v>
      </c>
      <c r="E356" s="18">
        <v>1.9399869529307368</v>
      </c>
      <c r="F356" s="18">
        <v>10</v>
      </c>
      <c r="G356" s="18">
        <v>1.1667286055959962</v>
      </c>
      <c r="H356" s="18">
        <v>1.3422989178367655</v>
      </c>
      <c r="I356" s="18">
        <v>1</v>
      </c>
      <c r="J356" s="18">
        <v>2.077601014599181</v>
      </c>
      <c r="K356" s="18">
        <v>1.5092935616558618</v>
      </c>
      <c r="L356" s="18">
        <v>6.610244480193621</v>
      </c>
      <c r="M356" s="18">
        <v>2.3512466327936017</v>
      </c>
      <c r="N356" s="18">
        <v>2.6034154007675703</v>
      </c>
    </row>
    <row r="357" spans="1:14" ht="21" customHeight="1">
      <c r="A357" s="35">
        <v>110</v>
      </c>
      <c r="B357" s="25" t="s">
        <v>15</v>
      </c>
      <c r="C357" s="38">
        <v>0.005</v>
      </c>
      <c r="D357" s="5">
        <v>2006</v>
      </c>
      <c r="E357" s="18">
        <v>4.461538461538462</v>
      </c>
      <c r="F357" s="18">
        <v>10</v>
      </c>
      <c r="G357" s="18">
        <v>3.7692307692307687</v>
      </c>
      <c r="H357" s="18">
        <v>6.884615384615386</v>
      </c>
      <c r="I357" s="18">
        <v>8.961538461538463</v>
      </c>
      <c r="J357" s="18">
        <v>6.538461538461537</v>
      </c>
      <c r="K357" s="18">
        <v>4.115384615384613</v>
      </c>
      <c r="L357" s="18">
        <v>10</v>
      </c>
      <c r="M357" s="18">
        <v>3.076923076923076</v>
      </c>
      <c r="N357" s="18">
        <v>1</v>
      </c>
    </row>
    <row r="358" spans="1:14" ht="21" customHeight="1">
      <c r="A358" s="36"/>
      <c r="B358" s="26"/>
      <c r="C358" s="38"/>
      <c r="D358" s="6">
        <v>2007</v>
      </c>
      <c r="E358" s="18">
        <v>1.8181818181818188</v>
      </c>
      <c r="F358" s="18">
        <v>10</v>
      </c>
      <c r="G358" s="18">
        <v>5.090909090909091</v>
      </c>
      <c r="H358" s="18">
        <v>5.90909090909091</v>
      </c>
      <c r="I358" s="18">
        <v>8.77272727272727</v>
      </c>
      <c r="J358" s="18">
        <v>5.5</v>
      </c>
      <c r="K358" s="18">
        <v>2.2272727272727266</v>
      </c>
      <c r="L358" s="18">
        <v>10</v>
      </c>
      <c r="M358" s="18">
        <v>2.636363636363634</v>
      </c>
      <c r="N358" s="18">
        <v>1</v>
      </c>
    </row>
    <row r="359" spans="1:14" ht="21" customHeight="1">
      <c r="A359" s="37"/>
      <c r="B359" s="27"/>
      <c r="C359" s="38"/>
      <c r="D359" s="6">
        <v>2008</v>
      </c>
      <c r="E359" s="18">
        <v>1</v>
      </c>
      <c r="F359" s="18">
        <v>10</v>
      </c>
      <c r="G359" s="18">
        <v>4.91304347826087</v>
      </c>
      <c r="H359" s="18">
        <v>4.521739130434781</v>
      </c>
      <c r="I359" s="18">
        <v>6.478260869565216</v>
      </c>
      <c r="J359" s="18">
        <v>4.130434782608695</v>
      </c>
      <c r="K359" s="18">
        <v>1.7826086956521712</v>
      </c>
      <c r="L359" s="18">
        <v>9.217391304347826</v>
      </c>
      <c r="M359" s="18">
        <v>2.565217391304346</v>
      </c>
      <c r="N359" s="18">
        <v>1</v>
      </c>
    </row>
    <row r="360" spans="1:14" ht="21" customHeight="1">
      <c r="A360" s="35">
        <v>111</v>
      </c>
      <c r="B360" s="25" t="s">
        <v>16</v>
      </c>
      <c r="C360" s="38">
        <v>0.005</v>
      </c>
      <c r="D360" s="5">
        <v>2006</v>
      </c>
      <c r="E360" s="18">
        <v>5.05</v>
      </c>
      <c r="F360" s="18">
        <v>10</v>
      </c>
      <c r="G360" s="18">
        <v>1</v>
      </c>
      <c r="H360" s="18">
        <v>5.5</v>
      </c>
      <c r="I360" s="18">
        <v>7.75</v>
      </c>
      <c r="J360" s="18">
        <v>7.3</v>
      </c>
      <c r="K360" s="18">
        <v>2.8</v>
      </c>
      <c r="L360" s="18">
        <v>10</v>
      </c>
      <c r="M360" s="18">
        <v>4.15</v>
      </c>
      <c r="N360" s="18">
        <v>3.25</v>
      </c>
    </row>
    <row r="361" spans="1:14" ht="21" customHeight="1">
      <c r="A361" s="36"/>
      <c r="B361" s="26"/>
      <c r="C361" s="38"/>
      <c r="D361" s="6">
        <v>2007</v>
      </c>
      <c r="E361" s="18">
        <v>4</v>
      </c>
      <c r="F361" s="18">
        <v>9.5</v>
      </c>
      <c r="G361" s="18">
        <v>4</v>
      </c>
      <c r="H361" s="18">
        <v>4.5</v>
      </c>
      <c r="I361" s="18">
        <v>7</v>
      </c>
      <c r="J361" s="18">
        <v>6</v>
      </c>
      <c r="K361" s="18">
        <v>1</v>
      </c>
      <c r="L361" s="18">
        <v>10</v>
      </c>
      <c r="M361" s="18">
        <v>3.5</v>
      </c>
      <c r="N361" s="18">
        <v>3.5</v>
      </c>
    </row>
    <row r="362" spans="1:14" ht="21" customHeight="1">
      <c r="A362" s="37"/>
      <c r="B362" s="27"/>
      <c r="C362" s="38"/>
      <c r="D362" s="6">
        <v>2008</v>
      </c>
      <c r="E362" s="18">
        <v>4.6</v>
      </c>
      <c r="F362" s="18">
        <v>10</v>
      </c>
      <c r="G362" s="18">
        <v>4.6</v>
      </c>
      <c r="H362" s="18">
        <v>4.15</v>
      </c>
      <c r="I362" s="18">
        <v>5.05</v>
      </c>
      <c r="J362" s="18">
        <v>4.6</v>
      </c>
      <c r="K362" s="18">
        <v>1</v>
      </c>
      <c r="L362" s="18">
        <v>10</v>
      </c>
      <c r="M362" s="18">
        <v>4.15</v>
      </c>
      <c r="N362" s="18">
        <v>5.05</v>
      </c>
    </row>
    <row r="363" spans="1:14" ht="21" customHeight="1">
      <c r="A363" s="35">
        <v>112</v>
      </c>
      <c r="B363" s="25" t="s">
        <v>17</v>
      </c>
      <c r="C363" s="38">
        <v>0.005</v>
      </c>
      <c r="D363" s="5">
        <v>2006</v>
      </c>
      <c r="E363" s="18">
        <v>4</v>
      </c>
      <c r="F363" s="18">
        <v>7</v>
      </c>
      <c r="G363" s="18">
        <v>7</v>
      </c>
      <c r="H363" s="18">
        <v>7</v>
      </c>
      <c r="I363" s="18">
        <v>7</v>
      </c>
      <c r="J363" s="18">
        <v>7</v>
      </c>
      <c r="K363" s="18">
        <v>7</v>
      </c>
      <c r="L363" s="18">
        <v>10</v>
      </c>
      <c r="M363" s="18">
        <v>7</v>
      </c>
      <c r="N363" s="18">
        <v>4</v>
      </c>
    </row>
    <row r="364" spans="1:14" ht="21" customHeight="1">
      <c r="A364" s="36"/>
      <c r="B364" s="26"/>
      <c r="C364" s="38"/>
      <c r="D364" s="6">
        <v>2007</v>
      </c>
      <c r="E364" s="18">
        <v>4</v>
      </c>
      <c r="F364" s="18">
        <v>7</v>
      </c>
      <c r="G364" s="18">
        <v>7</v>
      </c>
      <c r="H364" s="18">
        <v>7</v>
      </c>
      <c r="I364" s="18">
        <v>7</v>
      </c>
      <c r="J364" s="18">
        <v>7</v>
      </c>
      <c r="K364" s="18">
        <v>7</v>
      </c>
      <c r="L364" s="18">
        <v>10</v>
      </c>
      <c r="M364" s="18">
        <v>7</v>
      </c>
      <c r="N364" s="18">
        <v>4</v>
      </c>
    </row>
    <row r="365" spans="1:14" ht="21" customHeight="1">
      <c r="A365" s="37"/>
      <c r="B365" s="27"/>
      <c r="C365" s="38"/>
      <c r="D365" s="6">
        <v>2008</v>
      </c>
      <c r="E365" s="18">
        <v>4</v>
      </c>
      <c r="F365" s="18">
        <v>7</v>
      </c>
      <c r="G365" s="18">
        <v>7</v>
      </c>
      <c r="H365" s="18">
        <v>7</v>
      </c>
      <c r="I365" s="18">
        <v>7</v>
      </c>
      <c r="J365" s="18">
        <v>7</v>
      </c>
      <c r="K365" s="18">
        <v>7</v>
      </c>
      <c r="L365" s="18">
        <v>10</v>
      </c>
      <c r="M365" s="18">
        <v>7</v>
      </c>
      <c r="N365" s="18">
        <v>4</v>
      </c>
    </row>
    <row r="366" spans="1:14" ht="21" customHeight="1">
      <c r="A366" s="35">
        <v>113</v>
      </c>
      <c r="B366" s="28" t="s">
        <v>18</v>
      </c>
      <c r="C366" s="38">
        <v>0.02</v>
      </c>
      <c r="D366" s="5">
        <v>2006</v>
      </c>
      <c r="E366" s="18">
        <v>1.5819246406963914</v>
      </c>
      <c r="F366" s="18">
        <v>5.795984530221503</v>
      </c>
      <c r="G366" s="18">
        <v>1</v>
      </c>
      <c r="H366" s="18">
        <v>1.377718436913127</v>
      </c>
      <c r="I366" s="18">
        <v>3.145858232628117</v>
      </c>
      <c r="J366" s="18">
        <v>5.018096249392811</v>
      </c>
      <c r="K366" s="18">
        <v>5.668508564414229</v>
      </c>
      <c r="L366" s="18">
        <v>7.416053478537702</v>
      </c>
      <c r="M366" s="18">
        <v>10</v>
      </c>
      <c r="N366" s="18">
        <v>4.717962666680293</v>
      </c>
    </row>
    <row r="367" spans="1:14" ht="21" customHeight="1">
      <c r="A367" s="36"/>
      <c r="B367" s="26"/>
      <c r="C367" s="38"/>
      <c r="D367" s="6">
        <v>2007</v>
      </c>
      <c r="E367" s="18">
        <v>1.4183751464537266</v>
      </c>
      <c r="F367" s="18">
        <v>6.088757342454167</v>
      </c>
      <c r="G367" s="18">
        <v>1</v>
      </c>
      <c r="H367" s="18">
        <v>1.7593296192484404</v>
      </c>
      <c r="I367" s="18">
        <v>2.8876509874455825</v>
      </c>
      <c r="J367" s="18">
        <v>4.380367483955855</v>
      </c>
      <c r="K367" s="18">
        <v>5.6393452663152575</v>
      </c>
      <c r="L367" s="18">
        <v>8.308512826831713</v>
      </c>
      <c r="M367" s="18">
        <v>10</v>
      </c>
      <c r="N367" s="18">
        <v>4.9865496329355325</v>
      </c>
    </row>
    <row r="368" spans="1:14" ht="21" customHeight="1">
      <c r="A368" s="37"/>
      <c r="B368" s="27"/>
      <c r="C368" s="38"/>
      <c r="D368" s="6">
        <v>2008</v>
      </c>
      <c r="E368" s="18">
        <v>1</v>
      </c>
      <c r="F368" s="18">
        <v>6.233968119273947</v>
      </c>
      <c r="G368" s="18">
        <v>1.1433394835206745</v>
      </c>
      <c r="H368" s="18">
        <v>1.616188566484148</v>
      </c>
      <c r="I368" s="18">
        <v>2.4403616561939554</v>
      </c>
      <c r="J368" s="18">
        <v>4.054164551588386</v>
      </c>
      <c r="K368" s="18">
        <v>5.16532008290716</v>
      </c>
      <c r="L368" s="18">
        <v>7.4885389852147</v>
      </c>
      <c r="M368" s="18">
        <v>10</v>
      </c>
      <c r="N368" s="18">
        <v>5.096064614581971</v>
      </c>
    </row>
    <row r="369" spans="1:14" ht="21" customHeight="1">
      <c r="A369" s="35">
        <v>114</v>
      </c>
      <c r="B369" s="28" t="s">
        <v>47</v>
      </c>
      <c r="C369" s="38">
        <v>0.02</v>
      </c>
      <c r="D369" s="5">
        <v>2006</v>
      </c>
      <c r="E369" s="18">
        <v>2.36540089718622</v>
      </c>
      <c r="F369" s="18">
        <v>7.2970306131918745</v>
      </c>
      <c r="G369" s="18">
        <v>1</v>
      </c>
      <c r="H369" s="18">
        <v>2.870099442585763</v>
      </c>
      <c r="I369" s="18">
        <v>2.668303127785447</v>
      </c>
      <c r="J369" s="18">
        <v>6.393840320059587</v>
      </c>
      <c r="K369" s="18">
        <v>4.936058174885366</v>
      </c>
      <c r="L369" s="18">
        <v>9.520180284945823</v>
      </c>
      <c r="M369" s="18">
        <v>10</v>
      </c>
      <c r="N369" s="18">
        <v>5.956201269777483</v>
      </c>
    </row>
    <row r="370" spans="1:14" ht="21" customHeight="1">
      <c r="A370" s="36"/>
      <c r="B370" s="26"/>
      <c r="C370" s="38"/>
      <c r="D370" s="6">
        <v>2007</v>
      </c>
      <c r="E370" s="18">
        <v>2.3594395668401296</v>
      </c>
      <c r="F370" s="18">
        <v>7.93285326425431</v>
      </c>
      <c r="G370" s="18">
        <v>1</v>
      </c>
      <c r="H370" s="18">
        <v>3.2200618292506276</v>
      </c>
      <c r="I370" s="18">
        <v>2.364704656447607</v>
      </c>
      <c r="J370" s="18">
        <v>6.424302675063704</v>
      </c>
      <c r="K370" s="18">
        <v>4.7032122181146665</v>
      </c>
      <c r="L370" s="18">
        <v>9.656762139436724</v>
      </c>
      <c r="M370" s="18">
        <v>10</v>
      </c>
      <c r="N370" s="18">
        <v>6.75069346776447</v>
      </c>
    </row>
    <row r="371" spans="1:14" ht="21" customHeight="1">
      <c r="A371" s="37"/>
      <c r="B371" s="27"/>
      <c r="C371" s="38"/>
      <c r="D371" s="6">
        <v>2008</v>
      </c>
      <c r="E371" s="18">
        <v>2.19028780752007</v>
      </c>
      <c r="F371" s="18">
        <v>8.499906853059887</v>
      </c>
      <c r="G371" s="18">
        <v>1</v>
      </c>
      <c r="H371" s="18">
        <v>3.5342830610001803</v>
      </c>
      <c r="I371" s="18">
        <v>2.2456804489678333</v>
      </c>
      <c r="J371" s="18">
        <v>6.265302908357042</v>
      </c>
      <c r="K371" s="18">
        <v>4.437161948952449</v>
      </c>
      <c r="L371" s="18">
        <v>9.548592597229513</v>
      </c>
      <c r="M371" s="18">
        <v>10</v>
      </c>
      <c r="N371" s="18">
        <v>7.237258232039119</v>
      </c>
    </row>
    <row r="372" spans="1:14" ht="21" customHeight="1">
      <c r="A372" s="48" t="s">
        <v>165</v>
      </c>
      <c r="B372" s="29" t="s">
        <v>166</v>
      </c>
      <c r="C372" s="45">
        <f>SUM(C375:C404)</f>
        <v>0.07</v>
      </c>
      <c r="D372" s="5">
        <v>2006</v>
      </c>
      <c r="E372" s="7">
        <f aca="true" t="shared" si="27" ref="E372:N372">(E375*$C$375+E378*$C$378+E381*$C$381+E384*$C$384+E387*$C$387+E390*$C$390+E393*$C$393+E396*$C$396+E399*$C$399+E402*$C$402)/$C$372</f>
        <v>6.893905202216533</v>
      </c>
      <c r="F372" s="7">
        <f t="shared" si="27"/>
        <v>6.71837986678183</v>
      </c>
      <c r="G372" s="7">
        <f t="shared" si="27"/>
        <v>4.243712818717699</v>
      </c>
      <c r="H372" s="7">
        <f t="shared" si="27"/>
        <v>6.6088002764648826</v>
      </c>
      <c r="I372" s="7">
        <f t="shared" si="27"/>
        <v>3.076340845974307</v>
      </c>
      <c r="J372" s="7">
        <f t="shared" si="27"/>
        <v>6.508041690535943</v>
      </c>
      <c r="K372" s="7">
        <f t="shared" si="27"/>
        <v>3.236877135915616</v>
      </c>
      <c r="L372" s="7">
        <f t="shared" si="27"/>
        <v>6.7325546280299715</v>
      </c>
      <c r="M372" s="7">
        <f t="shared" si="27"/>
        <v>4.106771137997811</v>
      </c>
      <c r="N372" s="7">
        <f t="shared" si="27"/>
        <v>4.005466734437571</v>
      </c>
    </row>
    <row r="373" spans="1:14" ht="21" customHeight="1">
      <c r="A373" s="49"/>
      <c r="B373" s="30"/>
      <c r="C373" s="46"/>
      <c r="D373" s="6">
        <v>2007</v>
      </c>
      <c r="E373" s="7">
        <f aca="true" t="shared" si="28" ref="E373:N373">(E376*$C$375+E379*$C$378+E382*$C$381+E385*$C$384+E388*$C$387+E391*$C$390+E394*$C$393+E397*$C$396+E400*$C$399+E403*$C$402)/$C$372</f>
        <v>6.782737364869243</v>
      </c>
      <c r="F373" s="7">
        <f t="shared" si="28"/>
        <v>7.107056723349206</v>
      </c>
      <c r="G373" s="7">
        <f t="shared" si="28"/>
        <v>4.930839898997562</v>
      </c>
      <c r="H373" s="7">
        <f t="shared" si="28"/>
        <v>6.808948463402021</v>
      </c>
      <c r="I373" s="7">
        <f t="shared" si="28"/>
        <v>4.123581983438175</v>
      </c>
      <c r="J373" s="7">
        <f t="shared" si="28"/>
        <v>6.035950295854892</v>
      </c>
      <c r="K373" s="7">
        <f t="shared" si="28"/>
        <v>3.4519399586815815</v>
      </c>
      <c r="L373" s="7">
        <f t="shared" si="28"/>
        <v>6.652773779408428</v>
      </c>
      <c r="M373" s="7">
        <f t="shared" si="28"/>
        <v>4.6273112498870015</v>
      </c>
      <c r="N373" s="7">
        <f t="shared" si="28"/>
        <v>3.968526607768014</v>
      </c>
    </row>
    <row r="374" spans="1:14" ht="21" customHeight="1">
      <c r="A374" s="50"/>
      <c r="B374" s="31"/>
      <c r="C374" s="47"/>
      <c r="D374" s="6">
        <v>2008</v>
      </c>
      <c r="E374" s="7">
        <f aca="true" t="shared" si="29" ref="E374:N374">(E377*$C$375+E380*$C$378+E383*$C$381+E386*$C$384+E389*$C$387+E392*$C$390+E395*$C$393+E398*$C$396+E401*$C$399+E404*$C$402)/$C$372</f>
        <v>6.77243447322016</v>
      </c>
      <c r="F374" s="7">
        <f t="shared" si="29"/>
        <v>6.932022512759263</v>
      </c>
      <c r="G374" s="7">
        <f t="shared" si="29"/>
        <v>5.484341762550071</v>
      </c>
      <c r="H374" s="7">
        <f t="shared" si="29"/>
        <v>6.294868597611822</v>
      </c>
      <c r="I374" s="7">
        <f t="shared" si="29"/>
        <v>4.32213671113892</v>
      </c>
      <c r="J374" s="7">
        <f t="shared" si="29"/>
        <v>5.814487499313219</v>
      </c>
      <c r="K374" s="7">
        <f t="shared" si="29"/>
        <v>4.002755385455708</v>
      </c>
      <c r="L374" s="7">
        <f t="shared" si="29"/>
        <v>6.133821972753038</v>
      </c>
      <c r="M374" s="7">
        <f t="shared" si="29"/>
        <v>4.728939142852731</v>
      </c>
      <c r="N374" s="7">
        <f t="shared" si="29"/>
        <v>2.9495070861520314</v>
      </c>
    </row>
    <row r="375" spans="1:14" ht="21" customHeight="1">
      <c r="A375" s="35">
        <v>115</v>
      </c>
      <c r="B375" s="25" t="s">
        <v>19</v>
      </c>
      <c r="C375" s="38">
        <v>0.007</v>
      </c>
      <c r="D375" s="5">
        <v>2006</v>
      </c>
      <c r="E375" s="18">
        <v>10</v>
      </c>
      <c r="F375" s="18">
        <v>8.614010989010989</v>
      </c>
      <c r="G375" s="18">
        <v>8.460164835164836</v>
      </c>
      <c r="H375" s="18">
        <v>10</v>
      </c>
      <c r="I375" s="18">
        <v>1</v>
      </c>
      <c r="J375" s="18">
        <v>7.521291208791208</v>
      </c>
      <c r="K375" s="18">
        <v>5.718406593406593</v>
      </c>
      <c r="L375" s="18">
        <v>10</v>
      </c>
      <c r="M375" s="18">
        <v>6.811813186813186</v>
      </c>
      <c r="N375" s="18">
        <v>4.8489010989010985</v>
      </c>
    </row>
    <row r="376" spans="1:14" ht="21" customHeight="1">
      <c r="A376" s="36"/>
      <c r="B376" s="26"/>
      <c r="C376" s="38"/>
      <c r="D376" s="6">
        <v>2007</v>
      </c>
      <c r="E376" s="18">
        <v>4.830963855421686</v>
      </c>
      <c r="F376" s="18">
        <v>7.8020481927710845</v>
      </c>
      <c r="G376" s="18">
        <v>7.251204819277108</v>
      </c>
      <c r="H376" s="18">
        <v>10</v>
      </c>
      <c r="I376" s="18">
        <v>3.3118072289156633</v>
      </c>
      <c r="J376" s="18">
        <v>7.8020481927710845</v>
      </c>
      <c r="K376" s="18">
        <v>6.963855421686747</v>
      </c>
      <c r="L376" s="18">
        <v>7.727228915662651</v>
      </c>
      <c r="M376" s="18">
        <v>7.583012048192771</v>
      </c>
      <c r="N376" s="18">
        <v>1</v>
      </c>
    </row>
    <row r="377" spans="1:14" ht="21" customHeight="1">
      <c r="A377" s="37"/>
      <c r="B377" s="27"/>
      <c r="C377" s="38"/>
      <c r="D377" s="6">
        <v>2008</v>
      </c>
      <c r="E377" s="18">
        <v>8.987272727272728</v>
      </c>
      <c r="F377" s="18">
        <v>9.736363636363636</v>
      </c>
      <c r="G377" s="18">
        <v>9.727272727272727</v>
      </c>
      <c r="H377" s="18">
        <v>10</v>
      </c>
      <c r="I377" s="18">
        <v>7.473181818181818</v>
      </c>
      <c r="J377" s="18">
        <v>9.181818181818182</v>
      </c>
      <c r="K377" s="18">
        <v>7.318181818181818</v>
      </c>
      <c r="L377" s="18">
        <v>8.942727272727273</v>
      </c>
      <c r="M377" s="18">
        <v>9.309545454545454</v>
      </c>
      <c r="N377" s="18">
        <v>1</v>
      </c>
    </row>
    <row r="378" spans="1:14" ht="21" customHeight="1">
      <c r="A378" s="35">
        <v>116</v>
      </c>
      <c r="B378" s="25" t="s">
        <v>20</v>
      </c>
      <c r="C378" s="38">
        <v>0.007</v>
      </c>
      <c r="D378" s="5">
        <v>2006</v>
      </c>
      <c r="E378" s="18">
        <v>7.8175189873417725</v>
      </c>
      <c r="F378" s="18">
        <v>10</v>
      </c>
      <c r="G378" s="18">
        <v>7.391291139240506</v>
      </c>
      <c r="H378" s="18">
        <v>10</v>
      </c>
      <c r="I378" s="18">
        <v>1</v>
      </c>
      <c r="J378" s="18">
        <v>7.5459240506329115</v>
      </c>
      <c r="K378" s="18">
        <v>3.966278481012659</v>
      </c>
      <c r="L378" s="18">
        <v>10</v>
      </c>
      <c r="M378" s="18">
        <v>6.369012658227848</v>
      </c>
      <c r="N378" s="18">
        <v>2.870177215189873</v>
      </c>
    </row>
    <row r="379" spans="1:14" ht="21" customHeight="1">
      <c r="A379" s="36"/>
      <c r="B379" s="26"/>
      <c r="C379" s="38"/>
      <c r="D379" s="6">
        <v>2007</v>
      </c>
      <c r="E379" s="18">
        <v>7.56284686017961</v>
      </c>
      <c r="F379" s="18">
        <v>10</v>
      </c>
      <c r="G379" s="18">
        <v>7.7202583162355785</v>
      </c>
      <c r="H379" s="18">
        <v>10</v>
      </c>
      <c r="I379" s="18">
        <v>1</v>
      </c>
      <c r="J379" s="18">
        <v>7.3709259695267555</v>
      </c>
      <c r="K379" s="18">
        <v>4.949211260973394</v>
      </c>
      <c r="L379" s="18">
        <v>10</v>
      </c>
      <c r="M379" s="18">
        <v>6.545121253910059</v>
      </c>
      <c r="N379" s="18">
        <v>2.719720157411455</v>
      </c>
    </row>
    <row r="380" spans="1:14" ht="21" customHeight="1">
      <c r="A380" s="37"/>
      <c r="B380" s="27"/>
      <c r="C380" s="38"/>
      <c r="D380" s="6">
        <v>2008</v>
      </c>
      <c r="E380" s="18">
        <v>8.355800505963137</v>
      </c>
      <c r="F380" s="18">
        <v>9.395825804119985</v>
      </c>
      <c r="G380" s="18">
        <v>9.19199494036863</v>
      </c>
      <c r="H380" s="18">
        <v>10</v>
      </c>
      <c r="I380" s="18">
        <v>3.918955547524395</v>
      </c>
      <c r="J380" s="18">
        <v>8.633899530177088</v>
      </c>
      <c r="K380" s="18">
        <v>6.601554029634983</v>
      </c>
      <c r="L380" s="18">
        <v>9.187116010119263</v>
      </c>
      <c r="M380" s="18">
        <v>8.375316226960607</v>
      </c>
      <c r="N380" s="18">
        <v>1</v>
      </c>
    </row>
    <row r="381" spans="1:14" ht="21" customHeight="1">
      <c r="A381" s="35">
        <v>117</v>
      </c>
      <c r="B381" s="25" t="s">
        <v>21</v>
      </c>
      <c r="C381" s="38">
        <v>0.007</v>
      </c>
      <c r="D381" s="5">
        <v>2006</v>
      </c>
      <c r="E381" s="18">
        <v>3.15625</v>
      </c>
      <c r="F381" s="18">
        <v>4.65625</v>
      </c>
      <c r="G381" s="18">
        <v>6.15625</v>
      </c>
      <c r="H381" s="18">
        <v>2.03125</v>
      </c>
      <c r="I381" s="18">
        <v>4.75</v>
      </c>
      <c r="J381" s="18">
        <v>1</v>
      </c>
      <c r="K381" s="18">
        <v>2.59375</v>
      </c>
      <c r="L381" s="18">
        <v>10</v>
      </c>
      <c r="M381" s="18">
        <v>4.46875</v>
      </c>
      <c r="N381" s="18">
        <v>1.46875</v>
      </c>
    </row>
    <row r="382" spans="1:14" ht="21" customHeight="1">
      <c r="A382" s="36"/>
      <c r="B382" s="26"/>
      <c r="C382" s="38"/>
      <c r="D382" s="6">
        <v>2007</v>
      </c>
      <c r="E382" s="18">
        <v>3.090909090909091</v>
      </c>
      <c r="F382" s="18">
        <v>7.7272727272727275</v>
      </c>
      <c r="G382" s="18">
        <v>5.818181818181818</v>
      </c>
      <c r="H382" s="18">
        <v>3.7272727272727275</v>
      </c>
      <c r="I382" s="18">
        <v>3.090909090909091</v>
      </c>
      <c r="J382" s="18">
        <v>1</v>
      </c>
      <c r="K382" s="18">
        <v>3.272727272727273</v>
      </c>
      <c r="L382" s="18">
        <v>10</v>
      </c>
      <c r="M382" s="18">
        <v>5.090909090909091</v>
      </c>
      <c r="N382" s="18">
        <v>2.6363636363636367</v>
      </c>
    </row>
    <row r="383" spans="1:14" ht="21" customHeight="1">
      <c r="A383" s="37"/>
      <c r="B383" s="27"/>
      <c r="C383" s="38"/>
      <c r="D383" s="6">
        <v>2008</v>
      </c>
      <c r="E383" s="18">
        <v>3.8536585365853657</v>
      </c>
      <c r="F383" s="18">
        <v>8.609756097560975</v>
      </c>
      <c r="G383" s="18">
        <v>5.317073170731708</v>
      </c>
      <c r="H383" s="18">
        <v>4</v>
      </c>
      <c r="I383" s="18">
        <v>2.024390243902439</v>
      </c>
      <c r="J383" s="18">
        <v>1</v>
      </c>
      <c r="K383" s="18">
        <v>3.1951219512195124</v>
      </c>
      <c r="L383" s="18">
        <v>10</v>
      </c>
      <c r="M383" s="18">
        <v>1.5853658536585367</v>
      </c>
      <c r="N383" s="18">
        <v>1.9512195121951221</v>
      </c>
    </row>
    <row r="384" spans="1:14" ht="21" customHeight="1">
      <c r="A384" s="35">
        <v>118</v>
      </c>
      <c r="B384" s="25" t="s">
        <v>22</v>
      </c>
      <c r="C384" s="38">
        <v>0.007</v>
      </c>
      <c r="D384" s="5">
        <v>2006</v>
      </c>
      <c r="E384" s="18">
        <v>8.120777891504606</v>
      </c>
      <c r="F384" s="18">
        <v>10</v>
      </c>
      <c r="G384" s="18">
        <v>7.733879222108495</v>
      </c>
      <c r="H384" s="18">
        <v>6.619242579324462</v>
      </c>
      <c r="I384" s="18">
        <v>5.780962128966222</v>
      </c>
      <c r="J384" s="18">
        <v>5.992835209825997</v>
      </c>
      <c r="K384" s="18">
        <v>4.012282497441146</v>
      </c>
      <c r="L384" s="18">
        <v>1</v>
      </c>
      <c r="M384" s="18">
        <v>5.808597748208802</v>
      </c>
      <c r="N384" s="18">
        <v>5.1729785056294775</v>
      </c>
    </row>
    <row r="385" spans="1:14" ht="21" customHeight="1">
      <c r="A385" s="36"/>
      <c r="B385" s="26"/>
      <c r="C385" s="38"/>
      <c r="D385" s="6">
        <v>2007</v>
      </c>
      <c r="E385" s="18">
        <v>8.09400826446281</v>
      </c>
      <c r="F385" s="18">
        <v>10</v>
      </c>
      <c r="G385" s="18">
        <v>7.675619834710743</v>
      </c>
      <c r="H385" s="18">
        <v>6.848140495867769</v>
      </c>
      <c r="I385" s="18">
        <v>6.206611570247934</v>
      </c>
      <c r="J385" s="18">
        <v>6.020661157024794</v>
      </c>
      <c r="K385" s="18">
        <v>4.170454545454545</v>
      </c>
      <c r="L385" s="18">
        <v>1</v>
      </c>
      <c r="M385" s="18">
        <v>6.3088842975206605</v>
      </c>
      <c r="N385" s="18">
        <v>6.02995867768595</v>
      </c>
    </row>
    <row r="386" spans="1:14" ht="21" customHeight="1">
      <c r="A386" s="37"/>
      <c r="B386" s="27"/>
      <c r="C386" s="38"/>
      <c r="D386" s="6">
        <v>2008</v>
      </c>
      <c r="E386" s="18">
        <v>8.372239747634069</v>
      </c>
      <c r="F386" s="18">
        <v>10</v>
      </c>
      <c r="G386" s="18">
        <v>7.785488958990536</v>
      </c>
      <c r="H386" s="18">
        <v>6.8769716088328074</v>
      </c>
      <c r="I386" s="18">
        <v>6.735015772870662</v>
      </c>
      <c r="J386" s="18">
        <v>6.176656151419558</v>
      </c>
      <c r="K386" s="18">
        <v>4.832807570977918</v>
      </c>
      <c r="L386" s="18">
        <v>1</v>
      </c>
      <c r="M386" s="18">
        <v>6.526813880126183</v>
      </c>
      <c r="N386" s="18">
        <v>6.063091482649843</v>
      </c>
    </row>
    <row r="387" spans="1:14" ht="21" customHeight="1">
      <c r="A387" s="35">
        <v>119</v>
      </c>
      <c r="B387" s="25" t="s">
        <v>23</v>
      </c>
      <c r="C387" s="38">
        <v>0.007</v>
      </c>
      <c r="D387" s="5">
        <v>2006</v>
      </c>
      <c r="E387" s="18">
        <v>5.866263039964151</v>
      </c>
      <c r="F387" s="18">
        <v>8.680263234684034</v>
      </c>
      <c r="G387" s="18">
        <v>1.0935714548762867</v>
      </c>
      <c r="H387" s="18">
        <v>10</v>
      </c>
      <c r="I387" s="18">
        <v>2.4818807740324207</v>
      </c>
      <c r="J387" s="18">
        <v>5.365223052841414</v>
      </c>
      <c r="K387" s="18">
        <v>1</v>
      </c>
      <c r="L387" s="18">
        <v>3.7625464497953427</v>
      </c>
      <c r="M387" s="18">
        <v>2.2510008527403293</v>
      </c>
      <c r="N387" s="18">
        <v>9.709890034669268</v>
      </c>
    </row>
    <row r="388" spans="1:14" ht="21" customHeight="1">
      <c r="A388" s="36"/>
      <c r="B388" s="26"/>
      <c r="C388" s="38"/>
      <c r="D388" s="6">
        <v>2007</v>
      </c>
      <c r="E388" s="18">
        <v>5.733157397614407</v>
      </c>
      <c r="F388" s="18">
        <v>9.618279822169331</v>
      </c>
      <c r="G388" s="18">
        <v>7.261919502858369</v>
      </c>
      <c r="H388" s="18">
        <v>10</v>
      </c>
      <c r="I388" s="18">
        <v>9.150485945242663</v>
      </c>
      <c r="J388" s="18">
        <v>4.325517911195906</v>
      </c>
      <c r="K388" s="18">
        <v>1</v>
      </c>
      <c r="L388" s="18">
        <v>5.273655844621217</v>
      </c>
      <c r="M388" s="18">
        <v>2.074331913135083</v>
      </c>
      <c r="N388" s="18">
        <v>9.80912416815886</v>
      </c>
    </row>
    <row r="389" spans="1:14" ht="21" customHeight="1">
      <c r="A389" s="37"/>
      <c r="B389" s="27"/>
      <c r="C389" s="38"/>
      <c r="D389" s="6">
        <v>2008</v>
      </c>
      <c r="E389" s="18">
        <v>1</v>
      </c>
      <c r="F389" s="18">
        <v>4.573479482078089</v>
      </c>
      <c r="G389" s="18">
        <v>10</v>
      </c>
      <c r="H389" s="18">
        <v>3.0148714958043588</v>
      </c>
      <c r="I389" s="18">
        <v>6.558975590409201</v>
      </c>
      <c r="J389" s="18">
        <v>3.3748450827005794</v>
      </c>
      <c r="K389" s="18">
        <v>3.0385545969150414</v>
      </c>
      <c r="L389" s="18">
        <v>2.1038465107684328</v>
      </c>
      <c r="M389" s="18">
        <v>3.2105853605168697</v>
      </c>
      <c r="N389" s="18">
        <v>5.275697838532492</v>
      </c>
    </row>
    <row r="390" spans="1:14" ht="21" customHeight="1">
      <c r="A390" s="35">
        <v>120</v>
      </c>
      <c r="B390" s="25" t="s">
        <v>24</v>
      </c>
      <c r="C390" s="38">
        <v>0.007</v>
      </c>
      <c r="D390" s="5">
        <v>2006</v>
      </c>
      <c r="E390" s="18">
        <v>8.773995667290027</v>
      </c>
      <c r="F390" s="18">
        <v>10</v>
      </c>
      <c r="G390" s="18">
        <v>1</v>
      </c>
      <c r="H390" s="18">
        <v>7.207671467123305</v>
      </c>
      <c r="I390" s="18">
        <v>5.4028302400784</v>
      </c>
      <c r="J390" s="18">
        <v>8.824581225136487</v>
      </c>
      <c r="K390" s="18">
        <v>6.682078994010567</v>
      </c>
      <c r="L390" s="18">
        <v>6.345984729554549</v>
      </c>
      <c r="M390" s="18">
        <v>5.828208762889896</v>
      </c>
      <c r="N390" s="18">
        <v>8.700079687694982</v>
      </c>
    </row>
    <row r="391" spans="1:14" ht="21" customHeight="1">
      <c r="A391" s="36"/>
      <c r="B391" s="26"/>
      <c r="C391" s="38"/>
      <c r="D391" s="6">
        <v>2007</v>
      </c>
      <c r="E391" s="18">
        <v>7.02713946050145</v>
      </c>
      <c r="F391" s="18">
        <v>10</v>
      </c>
      <c r="G391" s="18">
        <v>1</v>
      </c>
      <c r="H391" s="18">
        <v>7.571203653526759</v>
      </c>
      <c r="I391" s="18">
        <v>5.7066601434689375</v>
      </c>
      <c r="J391" s="18">
        <v>6.41373440291912</v>
      </c>
      <c r="K391" s="18">
        <v>2.877362388016426</v>
      </c>
      <c r="L391" s="18">
        <v>5.1842454054386</v>
      </c>
      <c r="M391" s="18">
        <v>3.511480820145535</v>
      </c>
      <c r="N391" s="18">
        <v>8.962129787181091</v>
      </c>
    </row>
    <row r="392" spans="1:14" ht="21" customHeight="1">
      <c r="A392" s="37"/>
      <c r="B392" s="27"/>
      <c r="C392" s="38"/>
      <c r="D392" s="6">
        <v>2008</v>
      </c>
      <c r="E392" s="18">
        <v>4.231929148026141</v>
      </c>
      <c r="F392" s="18">
        <v>10</v>
      </c>
      <c r="G392" s="18">
        <v>1.7167578496170819</v>
      </c>
      <c r="H392" s="18">
        <v>7.6168719698488765</v>
      </c>
      <c r="I392" s="18">
        <v>5.538095313994756</v>
      </c>
      <c r="J392" s="18">
        <v>5.016458031891698</v>
      </c>
      <c r="K392" s="18">
        <v>1</v>
      </c>
      <c r="L392" s="18">
        <v>3.9477840672060855</v>
      </c>
      <c r="M392" s="18">
        <v>2.779818189552632</v>
      </c>
      <c r="N392" s="18">
        <v>8.736338599647695</v>
      </c>
    </row>
    <row r="393" spans="1:14" ht="21" customHeight="1">
      <c r="A393" s="35">
        <v>121</v>
      </c>
      <c r="B393" s="25" t="s">
        <v>25</v>
      </c>
      <c r="C393" s="38">
        <v>0.007</v>
      </c>
      <c r="D393" s="5">
        <v>2006</v>
      </c>
      <c r="E393" s="18">
        <v>4.9442052304763635</v>
      </c>
      <c r="F393" s="18">
        <v>6.033766940126003</v>
      </c>
      <c r="G393" s="18">
        <v>1.3565244980283733</v>
      </c>
      <c r="H393" s="18">
        <v>4.04432760730635</v>
      </c>
      <c r="I393" s="18">
        <v>2.3220776866246653</v>
      </c>
      <c r="J393" s="18">
        <v>7.657299551284956</v>
      </c>
      <c r="K393" s="18">
        <v>2.9645560440556586</v>
      </c>
      <c r="L393" s="18">
        <v>10</v>
      </c>
      <c r="M393" s="18">
        <v>1.5384580519421656</v>
      </c>
      <c r="N393" s="18">
        <v>1</v>
      </c>
    </row>
    <row r="394" spans="1:14" ht="21" customHeight="1">
      <c r="A394" s="36"/>
      <c r="B394" s="26"/>
      <c r="C394" s="38"/>
      <c r="D394" s="6">
        <v>2007</v>
      </c>
      <c r="E394" s="18">
        <v>6.589098901098901</v>
      </c>
      <c r="F394" s="18">
        <v>7.168791208791209</v>
      </c>
      <c r="G394" s="18">
        <v>3.761318681318681</v>
      </c>
      <c r="H394" s="18">
        <v>5.868307692307693</v>
      </c>
      <c r="I394" s="18">
        <v>4.270065934065935</v>
      </c>
      <c r="J394" s="18">
        <v>7.721054945054946</v>
      </c>
      <c r="K394" s="18">
        <v>4.762197802197802</v>
      </c>
      <c r="L394" s="18">
        <v>10</v>
      </c>
      <c r="M394" s="18">
        <v>5.29389010989011</v>
      </c>
      <c r="N394" s="18">
        <v>1</v>
      </c>
    </row>
    <row r="395" spans="1:14" ht="21" customHeight="1">
      <c r="A395" s="37"/>
      <c r="B395" s="27"/>
      <c r="C395" s="38"/>
      <c r="D395" s="6">
        <v>2008</v>
      </c>
      <c r="E395" s="18">
        <v>7.155554838084784</v>
      </c>
      <c r="F395" s="18">
        <v>7.808768927775806</v>
      </c>
      <c r="G395" s="18">
        <v>4.032447615665257</v>
      </c>
      <c r="H395" s="18">
        <v>6.674942692022085</v>
      </c>
      <c r="I395" s="18">
        <v>4.4363477867820365</v>
      </c>
      <c r="J395" s="18">
        <v>8.706647725438286</v>
      </c>
      <c r="K395" s="18">
        <v>5.117166564427082</v>
      </c>
      <c r="L395" s="18">
        <v>10</v>
      </c>
      <c r="M395" s="18">
        <v>5.297032899622252</v>
      </c>
      <c r="N395" s="18">
        <v>1</v>
      </c>
    </row>
    <row r="396" spans="1:14" ht="21" customHeight="1">
      <c r="A396" s="35">
        <v>122</v>
      </c>
      <c r="B396" s="25" t="s">
        <v>26</v>
      </c>
      <c r="C396" s="38">
        <v>0.007</v>
      </c>
      <c r="D396" s="5">
        <v>2006</v>
      </c>
      <c r="E396" s="18">
        <v>4.168649022261901</v>
      </c>
      <c r="F396" s="18">
        <v>6.370935691040521</v>
      </c>
      <c r="G396" s="18">
        <v>2.8039051925236875</v>
      </c>
      <c r="H396" s="18">
        <v>5.166201077095873</v>
      </c>
      <c r="I396" s="18">
        <v>2.937649396653515</v>
      </c>
      <c r="J396" s="18">
        <v>7.381533853641679</v>
      </c>
      <c r="K396" s="18">
        <v>2.7040290297497336</v>
      </c>
      <c r="L396" s="18">
        <v>10</v>
      </c>
      <c r="M396" s="18">
        <v>2.4495003311925814</v>
      </c>
      <c r="N396" s="18">
        <v>1</v>
      </c>
    </row>
    <row r="397" spans="1:14" ht="21" customHeight="1">
      <c r="A397" s="36"/>
      <c r="B397" s="26"/>
      <c r="C397" s="38"/>
      <c r="D397" s="6">
        <v>2007</v>
      </c>
      <c r="E397" s="18">
        <v>4.899249818504478</v>
      </c>
      <c r="F397" s="18">
        <v>6.536049044123579</v>
      </c>
      <c r="G397" s="18">
        <v>3.079430507380818</v>
      </c>
      <c r="H397" s="18">
        <v>5.073267726062757</v>
      </c>
      <c r="I397" s="18">
        <v>3.1130434782608702</v>
      </c>
      <c r="J397" s="18">
        <v>7.509736226506413</v>
      </c>
      <c r="K397" s="18">
        <v>3.3688795676373315</v>
      </c>
      <c r="L397" s="18">
        <v>10</v>
      </c>
      <c r="M397" s="18">
        <v>3.0069048963458904</v>
      </c>
      <c r="N397" s="18">
        <v>1</v>
      </c>
    </row>
    <row r="398" spans="1:14" ht="21" customHeight="1">
      <c r="A398" s="37"/>
      <c r="B398" s="27"/>
      <c r="C398" s="38"/>
      <c r="D398" s="6">
        <v>2008</v>
      </c>
      <c r="E398" s="18">
        <v>5.767889228635375</v>
      </c>
      <c r="F398" s="18">
        <v>6.988107997352079</v>
      </c>
      <c r="G398" s="18">
        <v>3.286668978343789</v>
      </c>
      <c r="H398" s="18">
        <v>5.310555432966617</v>
      </c>
      <c r="I398" s="18">
        <v>3.3124152822872994</v>
      </c>
      <c r="J398" s="18">
        <v>8.045195914636068</v>
      </c>
      <c r="K398" s="18">
        <v>3.9478454118462944</v>
      </c>
      <c r="L398" s="18">
        <v>10</v>
      </c>
      <c r="M398" s="18">
        <v>3.425897613718753</v>
      </c>
      <c r="N398" s="18">
        <v>1</v>
      </c>
    </row>
    <row r="399" spans="1:14" ht="21" customHeight="1">
      <c r="A399" s="35">
        <v>123</v>
      </c>
      <c r="B399" s="25" t="s">
        <v>27</v>
      </c>
      <c r="C399" s="38">
        <v>0.007</v>
      </c>
      <c r="D399" s="5">
        <v>2006</v>
      </c>
      <c r="E399" s="18">
        <v>10</v>
      </c>
      <c r="F399" s="18">
        <v>1.8285718129567468</v>
      </c>
      <c r="G399" s="18">
        <v>5.041137786082889</v>
      </c>
      <c r="H399" s="18">
        <v>9.666927087279529</v>
      </c>
      <c r="I399" s="18">
        <v>2.8051762200632293</v>
      </c>
      <c r="J399" s="18">
        <v>3.7917287532047763</v>
      </c>
      <c r="K399" s="18">
        <v>1.591547855949324</v>
      </c>
      <c r="L399" s="18">
        <v>3.313028321690223</v>
      </c>
      <c r="M399" s="18">
        <v>2.767104550353496</v>
      </c>
      <c r="N399" s="18">
        <v>1</v>
      </c>
    </row>
    <row r="400" spans="1:14" ht="21" customHeight="1">
      <c r="A400" s="36"/>
      <c r="B400" s="26"/>
      <c r="C400" s="38"/>
      <c r="D400" s="6">
        <v>2007</v>
      </c>
      <c r="E400" s="18">
        <v>10</v>
      </c>
      <c r="F400" s="18">
        <v>1.218126238364129</v>
      </c>
      <c r="G400" s="18">
        <v>3.5853588501262763</v>
      </c>
      <c r="H400" s="18">
        <v>7.263313163109606</v>
      </c>
      <c r="I400" s="18">
        <v>2.517960350634275</v>
      </c>
      <c r="J400" s="18">
        <v>3.2417965888150686</v>
      </c>
      <c r="K400" s="18">
        <v>2.0209277383502737</v>
      </c>
      <c r="L400" s="18">
        <v>2.730321743702652</v>
      </c>
      <c r="M400" s="18">
        <v>2.626898196410758</v>
      </c>
      <c r="N400" s="18">
        <v>1</v>
      </c>
    </row>
    <row r="401" spans="1:14" ht="21" customHeight="1">
      <c r="A401" s="37"/>
      <c r="B401" s="27"/>
      <c r="C401" s="38"/>
      <c r="D401" s="6">
        <v>2008</v>
      </c>
      <c r="E401" s="18">
        <v>10</v>
      </c>
      <c r="F401" s="18">
        <v>1.2079231823420618</v>
      </c>
      <c r="G401" s="18">
        <v>1.902648042036454</v>
      </c>
      <c r="H401" s="18">
        <v>7.681170441254795</v>
      </c>
      <c r="I401" s="18">
        <v>1.049429798056902</v>
      </c>
      <c r="J401" s="18">
        <v>3.375046797445709</v>
      </c>
      <c r="K401" s="18">
        <v>3.4699297317982745</v>
      </c>
      <c r="L401" s="18">
        <v>2.087384317374603</v>
      </c>
      <c r="M401" s="18">
        <v>2.6524171898598636</v>
      </c>
      <c r="N401" s="18">
        <v>1</v>
      </c>
    </row>
    <row r="402" spans="1:14" ht="21" customHeight="1">
      <c r="A402" s="35">
        <v>124</v>
      </c>
      <c r="B402" s="25" t="s">
        <v>28</v>
      </c>
      <c r="C402" s="38">
        <v>0.007</v>
      </c>
      <c r="D402" s="5">
        <v>2006</v>
      </c>
      <c r="E402" s="18">
        <v>6.091392183326519</v>
      </c>
      <c r="F402" s="18">
        <v>1</v>
      </c>
      <c r="G402" s="18">
        <v>1.4004040591519205</v>
      </c>
      <c r="H402" s="18">
        <v>1.352382946519311</v>
      </c>
      <c r="I402" s="18">
        <v>2.282832013324624</v>
      </c>
      <c r="J402" s="18">
        <v>10</v>
      </c>
      <c r="K402" s="18">
        <v>1.1358418635304832</v>
      </c>
      <c r="L402" s="18">
        <v>2.9039867792596032</v>
      </c>
      <c r="M402" s="18">
        <v>2.775265237609805</v>
      </c>
      <c r="N402" s="18">
        <v>4.283890802291012</v>
      </c>
    </row>
    <row r="403" spans="1:14" ht="21" customHeight="1">
      <c r="A403" s="36"/>
      <c r="B403" s="26"/>
      <c r="C403" s="38"/>
      <c r="D403" s="6">
        <v>2007</v>
      </c>
      <c r="E403" s="18">
        <v>10</v>
      </c>
      <c r="F403" s="18">
        <v>1</v>
      </c>
      <c r="G403" s="18">
        <v>2.1551066598862345</v>
      </c>
      <c r="H403" s="18">
        <v>1.7379791758729048</v>
      </c>
      <c r="I403" s="18">
        <v>2.8682760926363837</v>
      </c>
      <c r="J403" s="18">
        <v>8.954027564734847</v>
      </c>
      <c r="K403" s="18">
        <v>1.1337835897720188</v>
      </c>
      <c r="L403" s="18">
        <v>4.612285884659167</v>
      </c>
      <c r="M403" s="18">
        <v>4.231679872410067</v>
      </c>
      <c r="N403" s="18">
        <v>5.527969650879149</v>
      </c>
    </row>
    <row r="404" spans="1:14" ht="21" customHeight="1">
      <c r="A404" s="37"/>
      <c r="B404" s="27"/>
      <c r="C404" s="38"/>
      <c r="D404" s="6">
        <v>2008</v>
      </c>
      <c r="E404" s="18">
        <v>10</v>
      </c>
      <c r="F404" s="18">
        <v>1</v>
      </c>
      <c r="G404" s="18">
        <v>1.8830653424745243</v>
      </c>
      <c r="H404" s="18">
        <v>1.773302335388692</v>
      </c>
      <c r="I404" s="18">
        <v>2.1745599573796897</v>
      </c>
      <c r="J404" s="18">
        <v>4.63430757760502</v>
      </c>
      <c r="K404" s="18">
        <v>1.5063921795561663</v>
      </c>
      <c r="L404" s="18">
        <v>4.0693615493347295</v>
      </c>
      <c r="M404" s="18">
        <v>4.12659875996617</v>
      </c>
      <c r="N404" s="18">
        <v>2.468723428495159</v>
      </c>
    </row>
    <row r="405" spans="1:14" ht="21" customHeight="1">
      <c r="A405" s="48" t="s">
        <v>167</v>
      </c>
      <c r="B405" s="29" t="s">
        <v>168</v>
      </c>
      <c r="C405" s="45">
        <f>SUM(C408:C455)</f>
        <v>0.07000000000000002</v>
      </c>
      <c r="D405" s="5">
        <v>2006</v>
      </c>
      <c r="E405" s="7">
        <f aca="true" t="shared" si="30" ref="E405:N405">(E408*$C$408+E411*$C$411+E414*$C$414+E417*$C$417+E420*$C$420+E423*$C$423+E426*$C$426+E429*$C$429+E432*$C$432+E435*$C$435+E438*$C$438+E441*$C$441+E444*$C$444+E447*$C$447+E450*$C$450+E453*$C$453)/$C$405</f>
        <v>2.7220063985371925</v>
      </c>
      <c r="F405" s="7">
        <f t="shared" si="30"/>
        <v>8.95200910303467</v>
      </c>
      <c r="G405" s="7">
        <f t="shared" si="30"/>
        <v>5.449583864438038</v>
      </c>
      <c r="H405" s="7">
        <f t="shared" si="30"/>
        <v>6.5843052030161955</v>
      </c>
      <c r="I405" s="7">
        <f t="shared" si="30"/>
        <v>2.7866102524861205</v>
      </c>
      <c r="J405" s="7">
        <f t="shared" si="30"/>
        <v>6.419440864095611</v>
      </c>
      <c r="K405" s="7">
        <f t="shared" si="30"/>
        <v>2.1735714033220983</v>
      </c>
      <c r="L405" s="7">
        <f t="shared" si="30"/>
        <v>9.879528726620945</v>
      </c>
      <c r="M405" s="7">
        <f t="shared" si="30"/>
        <v>4.574053093640267</v>
      </c>
      <c r="N405" s="7">
        <f t="shared" si="30"/>
        <v>2.6108239131891886</v>
      </c>
    </row>
    <row r="406" spans="1:14" ht="21" customHeight="1">
      <c r="A406" s="49"/>
      <c r="B406" s="30"/>
      <c r="C406" s="46"/>
      <c r="D406" s="6">
        <v>2007</v>
      </c>
      <c r="E406" s="7">
        <f aca="true" t="shared" si="31" ref="E406:N406">(E409*$C$408+E412*$C$411+E415*$C$414+E418*$C$417+E421*$C$420+E424*$C$423+E427*$C$426+E430*$C$429+E433*$C$432+E436*$C$435+E439*$C$438+E442*$C$441+E445*$C$444+E448*$C$447+E451*$C$450+E454*$C$453)/$C$405</f>
        <v>2.8673656290898717</v>
      </c>
      <c r="F406" s="7">
        <f t="shared" si="31"/>
        <v>9.03579524157726</v>
      </c>
      <c r="G406" s="7">
        <f t="shared" si="31"/>
        <v>6.228665704955332</v>
      </c>
      <c r="H406" s="7">
        <f t="shared" si="31"/>
        <v>6.287666536565755</v>
      </c>
      <c r="I406" s="7">
        <f t="shared" si="31"/>
        <v>2.512362146877531</v>
      </c>
      <c r="J406" s="7">
        <f t="shared" si="31"/>
        <v>6.178554966024346</v>
      </c>
      <c r="K406" s="7">
        <f t="shared" si="31"/>
        <v>1.950187989267339</v>
      </c>
      <c r="L406" s="7">
        <f t="shared" si="31"/>
        <v>9.833893737594288</v>
      </c>
      <c r="M406" s="7">
        <f t="shared" si="31"/>
        <v>4.0778415927727</v>
      </c>
      <c r="N406" s="7">
        <f t="shared" si="31"/>
        <v>2.600103240693746</v>
      </c>
    </row>
    <row r="407" spans="1:14" ht="21" customHeight="1">
      <c r="A407" s="50"/>
      <c r="B407" s="31"/>
      <c r="C407" s="47"/>
      <c r="D407" s="6">
        <v>2008</v>
      </c>
      <c r="E407" s="7">
        <f aca="true" t="shared" si="32" ref="E407:N407">(E410*$C$408+E413*$C$411+E416*$C$414+E419*$C$417+E422*$C$420+E425*$C$423+E428*$C$426+E431*$C$429+E434*$C$432+E437*$C$435+E440*$C$438+E443*$C$441+E446*$C$444+E449*$C$447+E452*$C$450+E455*$C$453)/$C$405</f>
        <v>3.3097731607718526</v>
      </c>
      <c r="F407" s="7">
        <f t="shared" si="32"/>
        <v>8.767716397397914</v>
      </c>
      <c r="G407" s="7">
        <f t="shared" si="32"/>
        <v>5.8561813772415015</v>
      </c>
      <c r="H407" s="7">
        <f t="shared" si="32"/>
        <v>5.94098091542328</v>
      </c>
      <c r="I407" s="7">
        <f t="shared" si="32"/>
        <v>2.104454003855703</v>
      </c>
      <c r="J407" s="7">
        <f t="shared" si="32"/>
        <v>5.374752640339334</v>
      </c>
      <c r="K407" s="7">
        <f t="shared" si="32"/>
        <v>1.5882919575508774</v>
      </c>
      <c r="L407" s="7">
        <f t="shared" si="32"/>
        <v>9.886972329074743</v>
      </c>
      <c r="M407" s="7">
        <f t="shared" si="32"/>
        <v>3.289031780496033</v>
      </c>
      <c r="N407" s="7">
        <f t="shared" si="32"/>
        <v>2.5065816941777697</v>
      </c>
    </row>
    <row r="408" spans="1:14" ht="21" customHeight="1">
      <c r="A408" s="35">
        <v>125</v>
      </c>
      <c r="B408" s="25" t="s">
        <v>29</v>
      </c>
      <c r="C408" s="38">
        <v>0.007</v>
      </c>
      <c r="D408" s="5">
        <v>2006</v>
      </c>
      <c r="E408" s="18">
        <v>4.748711984488758</v>
      </c>
      <c r="F408" s="18">
        <v>10</v>
      </c>
      <c r="G408" s="18">
        <v>7.72083288785065</v>
      </c>
      <c r="H408" s="18">
        <v>7.9320530657565955</v>
      </c>
      <c r="I408" s="18">
        <v>1</v>
      </c>
      <c r="J408" s="18">
        <v>7.435407821055298</v>
      </c>
      <c r="K408" s="18">
        <v>1.7931190640650911</v>
      </c>
      <c r="L408" s="18">
        <v>9.945521854901198</v>
      </c>
      <c r="M408" s="18">
        <v>3.3303965112765255</v>
      </c>
      <c r="N408" s="18">
        <v>7.031792043066963</v>
      </c>
    </row>
    <row r="409" spans="1:14" ht="21" customHeight="1">
      <c r="A409" s="36"/>
      <c r="B409" s="26"/>
      <c r="C409" s="38"/>
      <c r="D409" s="6">
        <v>2007</v>
      </c>
      <c r="E409" s="18">
        <v>4.428342907745866</v>
      </c>
      <c r="F409" s="18">
        <v>9.408806951644777</v>
      </c>
      <c r="G409" s="18">
        <v>6.875544014803372</v>
      </c>
      <c r="H409" s="18">
        <v>7.54662921190572</v>
      </c>
      <c r="I409" s="18">
        <v>1.276139716712241</v>
      </c>
      <c r="J409" s="18">
        <v>6.687052920087188</v>
      </c>
      <c r="K409" s="18">
        <v>1</v>
      </c>
      <c r="L409" s="18">
        <v>10</v>
      </c>
      <c r="M409" s="18">
        <v>2.357856759955607</v>
      </c>
      <c r="N409" s="18">
        <v>7.0125587936416744</v>
      </c>
    </row>
    <row r="410" spans="1:14" ht="21" customHeight="1">
      <c r="A410" s="37"/>
      <c r="B410" s="27"/>
      <c r="C410" s="38"/>
      <c r="D410" s="6">
        <v>2008</v>
      </c>
      <c r="E410" s="18">
        <v>4.719193763288637</v>
      </c>
      <c r="F410" s="18">
        <v>9.556003749491131</v>
      </c>
      <c r="G410" s="18">
        <v>7.449723196133892</v>
      </c>
      <c r="H410" s="18">
        <v>7.522577269039424</v>
      </c>
      <c r="I410" s="18">
        <v>1.889886768706843</v>
      </c>
      <c r="J410" s="18">
        <v>6.573617548760214</v>
      </c>
      <c r="K410" s="18">
        <v>1</v>
      </c>
      <c r="L410" s="18">
        <v>10</v>
      </c>
      <c r="M410" s="18">
        <v>2.0992169530058202</v>
      </c>
      <c r="N410" s="18">
        <v>6.969873847059509</v>
      </c>
    </row>
    <row r="411" spans="1:14" ht="21" customHeight="1">
      <c r="A411" s="35">
        <v>126</v>
      </c>
      <c r="B411" s="25" t="s">
        <v>30</v>
      </c>
      <c r="C411" s="38">
        <v>0.002</v>
      </c>
      <c r="D411" s="5">
        <v>2006</v>
      </c>
      <c r="E411" s="18">
        <v>3.7391304347826093</v>
      </c>
      <c r="F411" s="18">
        <v>9.608695652173914</v>
      </c>
      <c r="G411" s="18">
        <v>7.65217391304348</v>
      </c>
      <c r="H411" s="18">
        <v>8.043478260869566</v>
      </c>
      <c r="I411" s="18">
        <v>10</v>
      </c>
      <c r="J411" s="18">
        <v>7.26086956521739</v>
      </c>
      <c r="K411" s="18">
        <v>1</v>
      </c>
      <c r="L411" s="18">
        <v>6.869565217391305</v>
      </c>
      <c r="M411" s="18">
        <v>6.478260869565219</v>
      </c>
      <c r="N411" s="18">
        <v>7.65217391304348</v>
      </c>
    </row>
    <row r="412" spans="1:14" ht="21" customHeight="1">
      <c r="A412" s="36"/>
      <c r="B412" s="26"/>
      <c r="C412" s="38"/>
      <c r="D412" s="6">
        <v>2007</v>
      </c>
      <c r="E412" s="18">
        <v>4.375</v>
      </c>
      <c r="F412" s="18">
        <v>10</v>
      </c>
      <c r="G412" s="18">
        <v>7</v>
      </c>
      <c r="H412" s="18">
        <v>7.75</v>
      </c>
      <c r="I412" s="18">
        <v>9.25</v>
      </c>
      <c r="J412" s="18">
        <v>7.75</v>
      </c>
      <c r="K412" s="18">
        <v>1</v>
      </c>
      <c r="L412" s="18">
        <v>6.625</v>
      </c>
      <c r="M412" s="18">
        <v>5.125</v>
      </c>
      <c r="N412" s="18">
        <v>6.625</v>
      </c>
    </row>
    <row r="413" spans="1:14" ht="21" customHeight="1">
      <c r="A413" s="37"/>
      <c r="B413" s="27"/>
      <c r="C413" s="38"/>
      <c r="D413" s="6">
        <v>2008</v>
      </c>
      <c r="E413" s="18">
        <v>5.32</v>
      </c>
      <c r="F413" s="18">
        <v>10</v>
      </c>
      <c r="G413" s="18">
        <v>6.76</v>
      </c>
      <c r="H413" s="18">
        <v>7.12</v>
      </c>
      <c r="I413" s="18">
        <v>6.04</v>
      </c>
      <c r="J413" s="18">
        <v>5.68</v>
      </c>
      <c r="K413" s="18">
        <v>1</v>
      </c>
      <c r="L413" s="18">
        <v>6.4</v>
      </c>
      <c r="M413" s="18">
        <v>3.88</v>
      </c>
      <c r="N413" s="18">
        <v>4.6</v>
      </c>
    </row>
    <row r="414" spans="1:14" ht="21" customHeight="1">
      <c r="A414" s="35">
        <v>127</v>
      </c>
      <c r="B414" s="25" t="s">
        <v>31</v>
      </c>
      <c r="C414" s="38">
        <v>0.003</v>
      </c>
      <c r="D414" s="5">
        <v>2006</v>
      </c>
      <c r="E414" s="18">
        <v>1</v>
      </c>
      <c r="F414" s="18">
        <v>9.30769230769231</v>
      </c>
      <c r="G414" s="18">
        <v>4.115384615384617</v>
      </c>
      <c r="H414" s="18">
        <v>5.846153846153848</v>
      </c>
      <c r="I414" s="18">
        <v>5.846153846153848</v>
      </c>
      <c r="J414" s="18">
        <v>5.5</v>
      </c>
      <c r="K414" s="18">
        <v>1.692307692307693</v>
      </c>
      <c r="L414" s="18">
        <v>10</v>
      </c>
      <c r="M414" s="18">
        <v>4.461538461538462</v>
      </c>
      <c r="N414" s="18">
        <v>3.076923076923076</v>
      </c>
    </row>
    <row r="415" spans="1:14" ht="21" customHeight="1">
      <c r="A415" s="36"/>
      <c r="B415" s="26"/>
      <c r="C415" s="38"/>
      <c r="D415" s="6">
        <v>2007</v>
      </c>
      <c r="E415" s="18">
        <v>1.8181818181818188</v>
      </c>
      <c r="F415" s="18">
        <v>10</v>
      </c>
      <c r="G415" s="18">
        <v>5.5</v>
      </c>
      <c r="H415" s="18">
        <v>6.3181818181818175</v>
      </c>
      <c r="I415" s="18">
        <v>7.136363636363636</v>
      </c>
      <c r="J415" s="18">
        <v>5.090909090909091</v>
      </c>
      <c r="K415" s="18">
        <v>1</v>
      </c>
      <c r="L415" s="18">
        <v>9.590909090909088</v>
      </c>
      <c r="M415" s="18">
        <v>4.68181818181818</v>
      </c>
      <c r="N415" s="18">
        <v>3.863636363636364</v>
      </c>
    </row>
    <row r="416" spans="1:14" ht="21" customHeight="1">
      <c r="A416" s="37"/>
      <c r="B416" s="27"/>
      <c r="C416" s="38"/>
      <c r="D416" s="6">
        <v>2008</v>
      </c>
      <c r="E416" s="18">
        <v>4.428571428571427</v>
      </c>
      <c r="F416" s="18">
        <v>10</v>
      </c>
      <c r="G416" s="18">
        <v>6.142857142857142</v>
      </c>
      <c r="H416" s="18">
        <v>6.571428571428569</v>
      </c>
      <c r="I416" s="18">
        <v>5.285714285714285</v>
      </c>
      <c r="J416" s="18">
        <v>2.2857142857142847</v>
      </c>
      <c r="K416" s="18">
        <v>1</v>
      </c>
      <c r="L416" s="18">
        <v>10</v>
      </c>
      <c r="M416" s="18">
        <v>4.857142857142858</v>
      </c>
      <c r="N416" s="18">
        <v>4</v>
      </c>
    </row>
    <row r="417" spans="1:14" ht="21" customHeight="1">
      <c r="A417" s="35">
        <v>128</v>
      </c>
      <c r="B417" s="25" t="s">
        <v>32</v>
      </c>
      <c r="C417" s="38">
        <v>0.002</v>
      </c>
      <c r="D417" s="5">
        <v>2006</v>
      </c>
      <c r="E417" s="18">
        <v>1</v>
      </c>
      <c r="F417" s="18">
        <v>8.071428571428573</v>
      </c>
      <c r="G417" s="18">
        <v>4.857142857142858</v>
      </c>
      <c r="H417" s="18">
        <v>5.178571428571428</v>
      </c>
      <c r="I417" s="18">
        <v>6.464285714285715</v>
      </c>
      <c r="J417" s="18">
        <v>6.785714285714285</v>
      </c>
      <c r="K417" s="18">
        <v>1.9642857142857137</v>
      </c>
      <c r="L417" s="18">
        <v>10</v>
      </c>
      <c r="M417" s="18">
        <v>4.214285714285714</v>
      </c>
      <c r="N417" s="18">
        <v>2.607142857142857</v>
      </c>
    </row>
    <row r="418" spans="1:14" ht="21" customHeight="1">
      <c r="A418" s="36"/>
      <c r="B418" s="26"/>
      <c r="C418" s="38"/>
      <c r="D418" s="6">
        <v>2007</v>
      </c>
      <c r="E418" s="18">
        <v>1</v>
      </c>
      <c r="F418" s="18">
        <v>8.82608695652174</v>
      </c>
      <c r="G418" s="18">
        <v>5.695652173913045</v>
      </c>
      <c r="H418" s="18">
        <v>5.304347826086955</v>
      </c>
      <c r="I418" s="18">
        <v>6.869565217391305</v>
      </c>
      <c r="J418" s="18">
        <v>6.869565217391305</v>
      </c>
      <c r="K418" s="18">
        <v>1.3913043478260856</v>
      </c>
      <c r="L418" s="18">
        <v>10</v>
      </c>
      <c r="M418" s="18">
        <v>4.521739130434781</v>
      </c>
      <c r="N418" s="18">
        <v>2.565217391304346</v>
      </c>
    </row>
    <row r="419" spans="1:14" ht="21" customHeight="1">
      <c r="A419" s="37"/>
      <c r="B419" s="27"/>
      <c r="C419" s="38"/>
      <c r="D419" s="6">
        <v>2008</v>
      </c>
      <c r="E419" s="18">
        <v>2.35</v>
      </c>
      <c r="F419" s="18">
        <v>8.65</v>
      </c>
      <c r="G419" s="18">
        <v>6.4</v>
      </c>
      <c r="H419" s="18">
        <v>5.95</v>
      </c>
      <c r="I419" s="18">
        <v>4.6</v>
      </c>
      <c r="J419" s="18">
        <v>3.7</v>
      </c>
      <c r="K419" s="18">
        <v>1</v>
      </c>
      <c r="L419" s="18">
        <v>10</v>
      </c>
      <c r="M419" s="18">
        <v>4.6</v>
      </c>
      <c r="N419" s="18">
        <v>1.9</v>
      </c>
    </row>
    <row r="420" spans="1:14" ht="21" customHeight="1">
      <c r="A420" s="35">
        <v>129</v>
      </c>
      <c r="B420" s="25" t="s">
        <v>33</v>
      </c>
      <c r="C420" s="38">
        <v>0.007</v>
      </c>
      <c r="D420" s="5">
        <v>2006</v>
      </c>
      <c r="E420" s="18">
        <v>2.3121350048034244</v>
      </c>
      <c r="F420" s="18">
        <v>8.189214881526194</v>
      </c>
      <c r="G420" s="18">
        <v>6.00713812383878</v>
      </c>
      <c r="H420" s="18">
        <v>6.446272517351286</v>
      </c>
      <c r="I420" s="18">
        <v>1</v>
      </c>
      <c r="J420" s="18">
        <v>6.046717684560861</v>
      </c>
      <c r="K420" s="18">
        <v>2.296735258300189</v>
      </c>
      <c r="L420" s="18">
        <v>10</v>
      </c>
      <c r="M420" s="18">
        <v>3.933824310905888</v>
      </c>
      <c r="N420" s="18">
        <v>1.5758478403251295</v>
      </c>
    </row>
    <row r="421" spans="1:14" ht="21" customHeight="1">
      <c r="A421" s="36"/>
      <c r="B421" s="26"/>
      <c r="C421" s="38"/>
      <c r="D421" s="6">
        <v>2007</v>
      </c>
      <c r="E421" s="18">
        <v>2.6173315943437183</v>
      </c>
      <c r="F421" s="18">
        <v>8.585836934355463</v>
      </c>
      <c r="G421" s="18">
        <v>6.323774285485666</v>
      </c>
      <c r="H421" s="18">
        <v>6.254637706177985</v>
      </c>
      <c r="I421" s="18">
        <v>1</v>
      </c>
      <c r="J421" s="18">
        <v>5.834069094769574</v>
      </c>
      <c r="K421" s="18">
        <v>2.270014386200116</v>
      </c>
      <c r="L421" s="18">
        <v>10</v>
      </c>
      <c r="M421" s="18">
        <v>3.322355651663598</v>
      </c>
      <c r="N421" s="18">
        <v>1.18924301410655</v>
      </c>
    </row>
    <row r="422" spans="1:14" ht="21" customHeight="1">
      <c r="A422" s="37"/>
      <c r="B422" s="27"/>
      <c r="C422" s="38"/>
      <c r="D422" s="6">
        <v>2008</v>
      </c>
      <c r="E422" s="18">
        <v>2.7866271620232674</v>
      </c>
      <c r="F422" s="18">
        <v>8.04380405444131</v>
      </c>
      <c r="G422" s="18">
        <v>6.3287139555912635</v>
      </c>
      <c r="H422" s="18">
        <v>5.645862557914985</v>
      </c>
      <c r="I422" s="18">
        <v>1.0009705520296337</v>
      </c>
      <c r="J422" s="18">
        <v>5.700869879277096</v>
      </c>
      <c r="K422" s="18">
        <v>2.2658138461221258</v>
      </c>
      <c r="L422" s="18">
        <v>10</v>
      </c>
      <c r="M422" s="18">
        <v>2.808554961132603</v>
      </c>
      <c r="N422" s="18">
        <v>1</v>
      </c>
    </row>
    <row r="423" spans="1:14" ht="21" customHeight="1">
      <c r="A423" s="35">
        <v>130</v>
      </c>
      <c r="B423" s="25" t="s">
        <v>34</v>
      </c>
      <c r="C423" s="38">
        <v>0.007</v>
      </c>
      <c r="D423" s="5">
        <v>2006</v>
      </c>
      <c r="E423" s="18">
        <v>3.5</v>
      </c>
      <c r="F423" s="18">
        <v>8.25</v>
      </c>
      <c r="G423" s="18">
        <v>4</v>
      </c>
      <c r="H423" s="18">
        <v>6.75</v>
      </c>
      <c r="I423" s="18">
        <v>1</v>
      </c>
      <c r="J423" s="18">
        <v>8</v>
      </c>
      <c r="K423" s="18">
        <v>4.25</v>
      </c>
      <c r="L423" s="18">
        <v>10</v>
      </c>
      <c r="M423" s="18">
        <v>6.5</v>
      </c>
      <c r="N423" s="18">
        <v>3.75</v>
      </c>
    </row>
    <row r="424" spans="1:14" ht="21" customHeight="1">
      <c r="A424" s="36"/>
      <c r="B424" s="26"/>
      <c r="C424" s="38"/>
      <c r="D424" s="6">
        <v>2007</v>
      </c>
      <c r="E424" s="18">
        <v>4.25</v>
      </c>
      <c r="F424" s="18">
        <v>9</v>
      </c>
      <c r="G424" s="18">
        <v>6.5</v>
      </c>
      <c r="H424" s="18">
        <v>7</v>
      </c>
      <c r="I424" s="18">
        <v>1</v>
      </c>
      <c r="J424" s="18">
        <v>7.75</v>
      </c>
      <c r="K424" s="18">
        <v>4.75</v>
      </c>
      <c r="L424" s="18">
        <v>10</v>
      </c>
      <c r="M424" s="18">
        <v>6.25</v>
      </c>
      <c r="N424" s="18">
        <v>4.25</v>
      </c>
    </row>
    <row r="425" spans="1:14" ht="21" customHeight="1">
      <c r="A425" s="37"/>
      <c r="B425" s="27"/>
      <c r="C425" s="38"/>
      <c r="D425" s="6">
        <v>2008</v>
      </c>
      <c r="E425" s="18">
        <v>4.774193548387097</v>
      </c>
      <c r="F425" s="18">
        <v>8.838709677419356</v>
      </c>
      <c r="G425" s="18">
        <v>4.774193548387097</v>
      </c>
      <c r="H425" s="18">
        <v>6.225806451612904</v>
      </c>
      <c r="I425" s="18">
        <v>1</v>
      </c>
      <c r="J425" s="18">
        <v>6.225806451612904</v>
      </c>
      <c r="K425" s="18">
        <v>2.741935483870967</v>
      </c>
      <c r="L425" s="18">
        <v>10</v>
      </c>
      <c r="M425" s="18">
        <v>3.9032258064516134</v>
      </c>
      <c r="N425" s="18">
        <v>3.9032258064516134</v>
      </c>
    </row>
    <row r="426" spans="1:14" ht="21" customHeight="1">
      <c r="A426" s="35">
        <v>131</v>
      </c>
      <c r="B426" s="25" t="s">
        <v>35</v>
      </c>
      <c r="C426" s="38">
        <v>0.007</v>
      </c>
      <c r="D426" s="5">
        <v>2006</v>
      </c>
      <c r="E426" s="18">
        <v>2.175273011958456</v>
      </c>
      <c r="F426" s="18">
        <v>10</v>
      </c>
      <c r="G426" s="18">
        <v>6.115750729292715</v>
      </c>
      <c r="H426" s="18">
        <v>7.17861107648349</v>
      </c>
      <c r="I426" s="18">
        <v>1.3699401158416535</v>
      </c>
      <c r="J426" s="18">
        <v>5.099216776869523</v>
      </c>
      <c r="K426" s="18">
        <v>2.9755293923992436</v>
      </c>
      <c r="L426" s="18">
        <v>9.881930451237297</v>
      </c>
      <c r="M426" s="18">
        <v>4.695525898327919</v>
      </c>
      <c r="N426" s="18">
        <v>1</v>
      </c>
    </row>
    <row r="427" spans="1:14" ht="21" customHeight="1">
      <c r="A427" s="36"/>
      <c r="B427" s="26"/>
      <c r="C427" s="38"/>
      <c r="D427" s="6">
        <v>2007</v>
      </c>
      <c r="E427" s="18">
        <v>1.9151342294622071</v>
      </c>
      <c r="F427" s="18">
        <v>10</v>
      </c>
      <c r="G427" s="18">
        <v>5.637081663504876</v>
      </c>
      <c r="H427" s="18">
        <v>6.438280261690415</v>
      </c>
      <c r="I427" s="18">
        <v>1.9972722120660742</v>
      </c>
      <c r="J427" s="18">
        <v>4.9573291277458615</v>
      </c>
      <c r="K427" s="18">
        <v>2.6651194990177016</v>
      </c>
      <c r="L427" s="18">
        <v>9.478547765553293</v>
      </c>
      <c r="M427" s="18">
        <v>3.954698178069571</v>
      </c>
      <c r="N427" s="18">
        <v>1</v>
      </c>
    </row>
    <row r="428" spans="1:14" ht="21" customHeight="1">
      <c r="A428" s="37"/>
      <c r="B428" s="27"/>
      <c r="C428" s="38"/>
      <c r="D428" s="6">
        <v>2008</v>
      </c>
      <c r="E428" s="18">
        <v>1.7300664262960193</v>
      </c>
      <c r="F428" s="18">
        <v>10</v>
      </c>
      <c r="G428" s="18">
        <v>6.058778022621861</v>
      </c>
      <c r="H428" s="18">
        <v>6.301065150693822</v>
      </c>
      <c r="I428" s="18">
        <v>1.5125652338145716</v>
      </c>
      <c r="J428" s="18">
        <v>4.730196211412357</v>
      </c>
      <c r="K428" s="18">
        <v>2.1503283506895396</v>
      </c>
      <c r="L428" s="18">
        <v>9.89829471931887</v>
      </c>
      <c r="M428" s="18">
        <v>3.104252671951629</v>
      </c>
      <c r="N428" s="18">
        <v>1</v>
      </c>
    </row>
    <row r="429" spans="1:14" ht="21" customHeight="1">
      <c r="A429" s="35">
        <v>132</v>
      </c>
      <c r="B429" s="25" t="s">
        <v>36</v>
      </c>
      <c r="C429" s="38">
        <v>0.007</v>
      </c>
      <c r="D429" s="5">
        <v>2006</v>
      </c>
      <c r="E429" s="18">
        <v>4.333333333333334</v>
      </c>
      <c r="F429" s="18">
        <v>9</v>
      </c>
      <c r="G429" s="18">
        <v>3.3333333333333344</v>
      </c>
      <c r="H429" s="18">
        <v>6.666666666666666</v>
      </c>
      <c r="I429" s="18">
        <v>9</v>
      </c>
      <c r="J429" s="18">
        <v>8.333333333333332</v>
      </c>
      <c r="K429" s="18">
        <v>1</v>
      </c>
      <c r="L429" s="18">
        <v>10</v>
      </c>
      <c r="M429" s="18">
        <v>6</v>
      </c>
      <c r="N429" s="18">
        <v>1</v>
      </c>
    </row>
    <row r="430" spans="1:14" ht="21" customHeight="1">
      <c r="A430" s="36"/>
      <c r="B430" s="26"/>
      <c r="C430" s="38"/>
      <c r="D430" s="6">
        <v>2007</v>
      </c>
      <c r="E430" s="18">
        <v>4.5357142857142865</v>
      </c>
      <c r="F430" s="18">
        <v>8.392857142857142</v>
      </c>
      <c r="G430" s="18">
        <v>6.785714285714285</v>
      </c>
      <c r="H430" s="18">
        <v>6.1428571428571415</v>
      </c>
      <c r="I430" s="18">
        <v>5.5</v>
      </c>
      <c r="J430" s="18">
        <v>7.75</v>
      </c>
      <c r="K430" s="18">
        <v>1</v>
      </c>
      <c r="L430" s="18">
        <v>10</v>
      </c>
      <c r="M430" s="18">
        <v>5.178571428571428</v>
      </c>
      <c r="N430" s="18">
        <v>1.3214285714285716</v>
      </c>
    </row>
    <row r="431" spans="1:14" ht="21" customHeight="1">
      <c r="A431" s="37"/>
      <c r="B431" s="27"/>
      <c r="C431" s="38"/>
      <c r="D431" s="6">
        <v>2008</v>
      </c>
      <c r="E431" s="18">
        <v>4.6</v>
      </c>
      <c r="F431" s="18">
        <v>7.6</v>
      </c>
      <c r="G431" s="18">
        <v>4.3</v>
      </c>
      <c r="H431" s="18">
        <v>4.6</v>
      </c>
      <c r="I431" s="18">
        <v>3.4</v>
      </c>
      <c r="J431" s="18">
        <v>5.8</v>
      </c>
      <c r="K431" s="18">
        <v>1</v>
      </c>
      <c r="L431" s="18">
        <v>10</v>
      </c>
      <c r="M431" s="18">
        <v>3.4</v>
      </c>
      <c r="N431" s="18">
        <v>1</v>
      </c>
    </row>
    <row r="432" spans="1:14" ht="21" customHeight="1">
      <c r="A432" s="35">
        <v>133</v>
      </c>
      <c r="B432" s="25" t="s">
        <v>37</v>
      </c>
      <c r="C432" s="38">
        <v>0.007</v>
      </c>
      <c r="D432" s="5">
        <v>2006</v>
      </c>
      <c r="E432" s="18">
        <v>2.480949612072621</v>
      </c>
      <c r="F432" s="18">
        <v>8.853222501960762</v>
      </c>
      <c r="G432" s="18">
        <v>6.546181210036345</v>
      </c>
      <c r="H432" s="18">
        <v>6.7745150818202395</v>
      </c>
      <c r="I432" s="18">
        <v>1</v>
      </c>
      <c r="J432" s="18">
        <v>5.794818800322378</v>
      </c>
      <c r="K432" s="18">
        <v>2.4250057067186486</v>
      </c>
      <c r="L432" s="18">
        <v>10</v>
      </c>
      <c r="M432" s="18">
        <v>4.253042428912439</v>
      </c>
      <c r="N432" s="18">
        <v>2.529411986944292</v>
      </c>
    </row>
    <row r="433" spans="1:14" ht="21" customHeight="1">
      <c r="A433" s="36"/>
      <c r="B433" s="26"/>
      <c r="C433" s="38"/>
      <c r="D433" s="6">
        <v>2007</v>
      </c>
      <c r="E433" s="18">
        <v>2.0094995850010124</v>
      </c>
      <c r="F433" s="18">
        <v>8.923231618432709</v>
      </c>
      <c r="G433" s="18">
        <v>6.182771068601646</v>
      </c>
      <c r="H433" s="18">
        <v>6.190745688001185</v>
      </c>
      <c r="I433" s="18">
        <v>1</v>
      </c>
      <c r="J433" s="18">
        <v>5.680952765944429</v>
      </c>
      <c r="K433" s="18">
        <v>2.0270912653666255</v>
      </c>
      <c r="L433" s="18">
        <v>10</v>
      </c>
      <c r="M433" s="18">
        <v>3.721006745011348</v>
      </c>
      <c r="N433" s="18">
        <v>1.9160813403095538</v>
      </c>
    </row>
    <row r="434" spans="1:14" ht="21" customHeight="1">
      <c r="A434" s="37"/>
      <c r="B434" s="27"/>
      <c r="C434" s="38"/>
      <c r="D434" s="6">
        <v>2008</v>
      </c>
      <c r="E434" s="18">
        <v>1.9376869546317494</v>
      </c>
      <c r="F434" s="18">
        <v>8.596259390534176</v>
      </c>
      <c r="G434" s="18">
        <v>6.510883504850688</v>
      </c>
      <c r="H434" s="18">
        <v>5.974299123020057</v>
      </c>
      <c r="I434" s="18">
        <v>1</v>
      </c>
      <c r="J434" s="18">
        <v>5.469071101060958</v>
      </c>
      <c r="K434" s="18">
        <v>1.411396516674882</v>
      </c>
      <c r="L434" s="18">
        <v>10</v>
      </c>
      <c r="M434" s="18">
        <v>3.332069399656888</v>
      </c>
      <c r="N434" s="18">
        <v>1.64076521768845</v>
      </c>
    </row>
    <row r="435" spans="1:14" ht="21" customHeight="1">
      <c r="A435" s="35">
        <v>134</v>
      </c>
      <c r="B435" s="25" t="s">
        <v>38</v>
      </c>
      <c r="C435" s="38">
        <v>0.002</v>
      </c>
      <c r="D435" s="5">
        <v>2006</v>
      </c>
      <c r="E435" s="18">
        <v>2.125</v>
      </c>
      <c r="F435" s="18">
        <v>10</v>
      </c>
      <c r="G435" s="18">
        <v>7.75</v>
      </c>
      <c r="H435" s="18">
        <v>7.75</v>
      </c>
      <c r="I435" s="18">
        <v>3.25</v>
      </c>
      <c r="J435" s="18">
        <v>5.5</v>
      </c>
      <c r="K435" s="18">
        <v>3.25</v>
      </c>
      <c r="L435" s="18">
        <v>10</v>
      </c>
      <c r="M435" s="18">
        <v>5.5</v>
      </c>
      <c r="N435" s="18">
        <v>1</v>
      </c>
    </row>
    <row r="436" spans="1:14" ht="21" customHeight="1">
      <c r="A436" s="36"/>
      <c r="B436" s="26"/>
      <c r="C436" s="38"/>
      <c r="D436" s="6">
        <v>2007</v>
      </c>
      <c r="E436" s="18">
        <v>2.125</v>
      </c>
      <c r="F436" s="18">
        <v>10</v>
      </c>
      <c r="G436" s="18">
        <v>7.75</v>
      </c>
      <c r="H436" s="18">
        <v>7.75</v>
      </c>
      <c r="I436" s="18">
        <v>3.25</v>
      </c>
      <c r="J436" s="18">
        <v>5.5</v>
      </c>
      <c r="K436" s="18">
        <v>3.25</v>
      </c>
      <c r="L436" s="18">
        <v>10</v>
      </c>
      <c r="M436" s="18">
        <v>5.5</v>
      </c>
      <c r="N436" s="18">
        <v>1</v>
      </c>
    </row>
    <row r="437" spans="1:14" ht="21" customHeight="1">
      <c r="A437" s="37"/>
      <c r="B437" s="27"/>
      <c r="C437" s="38"/>
      <c r="D437" s="6">
        <v>2008</v>
      </c>
      <c r="E437" s="18">
        <v>2.125</v>
      </c>
      <c r="F437" s="18">
        <v>10</v>
      </c>
      <c r="G437" s="18">
        <v>7.75</v>
      </c>
      <c r="H437" s="18">
        <v>7.75</v>
      </c>
      <c r="I437" s="18">
        <v>3.25</v>
      </c>
      <c r="J437" s="18">
        <v>5.5</v>
      </c>
      <c r="K437" s="18">
        <v>3.25</v>
      </c>
      <c r="L437" s="18">
        <v>10</v>
      </c>
      <c r="M437" s="18">
        <v>5.5</v>
      </c>
      <c r="N437" s="18">
        <v>1</v>
      </c>
    </row>
    <row r="438" spans="1:14" ht="21" customHeight="1">
      <c r="A438" s="35">
        <v>135</v>
      </c>
      <c r="B438" s="28" t="s">
        <v>39</v>
      </c>
      <c r="C438" s="38">
        <v>0.002</v>
      </c>
      <c r="D438" s="5">
        <v>2006</v>
      </c>
      <c r="E438" s="18">
        <v>1.72</v>
      </c>
      <c r="F438" s="18">
        <v>9.64</v>
      </c>
      <c r="G438" s="18">
        <v>6.76</v>
      </c>
      <c r="H438" s="18">
        <v>6.4</v>
      </c>
      <c r="I438" s="18">
        <v>1</v>
      </c>
      <c r="J438" s="18">
        <v>8.2</v>
      </c>
      <c r="K438" s="18">
        <v>3.16</v>
      </c>
      <c r="L438" s="18">
        <v>10</v>
      </c>
      <c r="M438" s="18">
        <v>6.4</v>
      </c>
      <c r="N438" s="18">
        <v>3.16</v>
      </c>
    </row>
    <row r="439" spans="1:14" ht="21" customHeight="1">
      <c r="A439" s="36"/>
      <c r="B439" s="26"/>
      <c r="C439" s="38"/>
      <c r="D439" s="6">
        <v>2007</v>
      </c>
      <c r="E439" s="18">
        <v>3.7</v>
      </c>
      <c r="F439" s="18">
        <v>9.7</v>
      </c>
      <c r="G439" s="18">
        <v>7.9</v>
      </c>
      <c r="H439" s="18">
        <v>7</v>
      </c>
      <c r="I439" s="18">
        <v>1</v>
      </c>
      <c r="J439" s="18">
        <v>7.9</v>
      </c>
      <c r="K439" s="18">
        <v>3.7</v>
      </c>
      <c r="L439" s="18">
        <v>10</v>
      </c>
      <c r="M439" s="18">
        <v>6.1</v>
      </c>
      <c r="N439" s="18">
        <v>3.4</v>
      </c>
    </row>
    <row r="440" spans="1:14" ht="21" customHeight="1">
      <c r="A440" s="37"/>
      <c r="B440" s="27"/>
      <c r="C440" s="38"/>
      <c r="D440" s="6">
        <v>2008</v>
      </c>
      <c r="E440" s="18">
        <v>5.5</v>
      </c>
      <c r="F440" s="18">
        <v>9.4</v>
      </c>
      <c r="G440" s="18">
        <v>6.7</v>
      </c>
      <c r="H440" s="18">
        <v>7.3</v>
      </c>
      <c r="I440" s="18">
        <v>1</v>
      </c>
      <c r="J440" s="18">
        <v>7</v>
      </c>
      <c r="K440" s="18">
        <v>2.5</v>
      </c>
      <c r="L440" s="18">
        <v>10</v>
      </c>
      <c r="M440" s="18">
        <v>4.6</v>
      </c>
      <c r="N440" s="18">
        <v>3.7</v>
      </c>
    </row>
    <row r="441" spans="1:14" ht="21" customHeight="1">
      <c r="A441" s="35">
        <v>136</v>
      </c>
      <c r="B441" s="25" t="s">
        <v>40</v>
      </c>
      <c r="C441" s="38">
        <v>0.0015</v>
      </c>
      <c r="D441" s="5">
        <v>2006</v>
      </c>
      <c r="E441" s="18">
        <v>2.6363636363636354</v>
      </c>
      <c r="F441" s="18">
        <v>8.636363636363637</v>
      </c>
      <c r="G441" s="18">
        <v>6.18181818181818</v>
      </c>
      <c r="H441" s="18">
        <v>6.727272727272727</v>
      </c>
      <c r="I441" s="18">
        <v>3.454545454545454</v>
      </c>
      <c r="J441" s="18">
        <v>7.545454545454545</v>
      </c>
      <c r="K441" s="18">
        <v>1.8181818181818177</v>
      </c>
      <c r="L441" s="18">
        <v>10</v>
      </c>
      <c r="M441" s="18">
        <v>5.090909090909092</v>
      </c>
      <c r="N441" s="18">
        <v>1</v>
      </c>
    </row>
    <row r="442" spans="1:14" ht="21" customHeight="1">
      <c r="A442" s="36"/>
      <c r="B442" s="26"/>
      <c r="C442" s="38"/>
      <c r="D442" s="6">
        <v>2007</v>
      </c>
      <c r="E442" s="18">
        <v>2.588235294117647</v>
      </c>
      <c r="F442" s="18">
        <v>8.147058823529411</v>
      </c>
      <c r="G442" s="18">
        <v>7.882352941176471</v>
      </c>
      <c r="H442" s="18">
        <v>6.558823529411766</v>
      </c>
      <c r="I442" s="18">
        <v>1.7941176470588243</v>
      </c>
      <c r="J442" s="18">
        <v>7.088235294117647</v>
      </c>
      <c r="K442" s="18">
        <v>1.7941176470588243</v>
      </c>
      <c r="L442" s="18">
        <v>10</v>
      </c>
      <c r="M442" s="18">
        <v>4.441176470588235</v>
      </c>
      <c r="N442" s="18">
        <v>1</v>
      </c>
    </row>
    <row r="443" spans="1:14" ht="21" customHeight="1">
      <c r="A443" s="37"/>
      <c r="B443" s="27"/>
      <c r="C443" s="38"/>
      <c r="D443" s="6">
        <v>2008</v>
      </c>
      <c r="E443" s="18">
        <v>3.6470588235294117</v>
      </c>
      <c r="F443" s="18">
        <v>7.617647058823531</v>
      </c>
      <c r="G443" s="18">
        <v>6.5588235294117645</v>
      </c>
      <c r="H443" s="18">
        <v>6.294117647058824</v>
      </c>
      <c r="I443" s="18">
        <v>1</v>
      </c>
      <c r="J443" s="18">
        <v>6.029411764705882</v>
      </c>
      <c r="K443" s="18">
        <v>1.5294117647058827</v>
      </c>
      <c r="L443" s="18">
        <v>10</v>
      </c>
      <c r="M443" s="18">
        <v>3.3823529411764706</v>
      </c>
      <c r="N443" s="18">
        <v>1.2647058823529413</v>
      </c>
    </row>
    <row r="444" spans="1:14" ht="21" customHeight="1">
      <c r="A444" s="35">
        <v>137</v>
      </c>
      <c r="B444" s="25" t="s">
        <v>41</v>
      </c>
      <c r="C444" s="38">
        <v>0.0015</v>
      </c>
      <c r="D444" s="5">
        <v>2006</v>
      </c>
      <c r="E444" s="18">
        <v>1.6428571428571421</v>
      </c>
      <c r="F444" s="18">
        <v>10</v>
      </c>
      <c r="G444" s="18">
        <v>4.214285714285714</v>
      </c>
      <c r="H444" s="18">
        <v>4.857142857142858</v>
      </c>
      <c r="I444" s="18">
        <v>1.6428571428571421</v>
      </c>
      <c r="J444" s="18">
        <v>8.071428571428573</v>
      </c>
      <c r="K444" s="18">
        <v>1</v>
      </c>
      <c r="L444" s="18">
        <v>9.357142857142856</v>
      </c>
      <c r="M444" s="18">
        <v>5.178571428571428</v>
      </c>
      <c r="N444" s="18">
        <v>2.9285714285714275</v>
      </c>
    </row>
    <row r="445" spans="1:14" ht="21" customHeight="1">
      <c r="A445" s="36"/>
      <c r="B445" s="26"/>
      <c r="C445" s="38"/>
      <c r="D445" s="6">
        <v>2007</v>
      </c>
      <c r="E445" s="18">
        <v>2.5517241379310347</v>
      </c>
      <c r="F445" s="18">
        <v>10</v>
      </c>
      <c r="G445" s="18">
        <v>6.896551724137931</v>
      </c>
      <c r="H445" s="18">
        <v>4.413793103448276</v>
      </c>
      <c r="I445" s="18">
        <v>2.2413793103448274</v>
      </c>
      <c r="J445" s="18">
        <v>8.13793103448276</v>
      </c>
      <c r="K445" s="18">
        <v>1</v>
      </c>
      <c r="L445" s="18">
        <v>10</v>
      </c>
      <c r="M445" s="18">
        <v>5.03448275862069</v>
      </c>
      <c r="N445" s="18">
        <v>3.1724137931034475</v>
      </c>
    </row>
    <row r="446" spans="1:14" ht="21" customHeight="1">
      <c r="A446" s="37"/>
      <c r="B446" s="27"/>
      <c r="C446" s="38"/>
      <c r="D446" s="6">
        <v>2008</v>
      </c>
      <c r="E446" s="18">
        <v>3.7272727272727266</v>
      </c>
      <c r="F446" s="18">
        <v>8.636363636363637</v>
      </c>
      <c r="G446" s="18">
        <v>5.363636363636363</v>
      </c>
      <c r="H446" s="18">
        <v>4.545454545454546</v>
      </c>
      <c r="I446" s="18">
        <v>2.909090909090909</v>
      </c>
      <c r="J446" s="18">
        <v>7.272727272727273</v>
      </c>
      <c r="K446" s="18">
        <v>1</v>
      </c>
      <c r="L446" s="18">
        <v>10</v>
      </c>
      <c r="M446" s="18">
        <v>4.272727272727272</v>
      </c>
      <c r="N446" s="18">
        <v>3.4545454545454537</v>
      </c>
    </row>
    <row r="447" spans="1:14" ht="21" customHeight="1">
      <c r="A447" s="35">
        <v>138</v>
      </c>
      <c r="B447" s="25" t="s">
        <v>42</v>
      </c>
      <c r="C447" s="38">
        <v>0.007</v>
      </c>
      <c r="D447" s="5">
        <v>2006</v>
      </c>
      <c r="E447" s="18">
        <v>1.5265050332301369</v>
      </c>
      <c r="F447" s="18">
        <v>8.529743529027275</v>
      </c>
      <c r="G447" s="18">
        <v>5.0513247556453775</v>
      </c>
      <c r="H447" s="18">
        <v>5.633978722945568</v>
      </c>
      <c r="I447" s="18">
        <v>1</v>
      </c>
      <c r="J447" s="18">
        <v>4.341201028073584</v>
      </c>
      <c r="K447" s="18">
        <v>1.8002864356282149</v>
      </c>
      <c r="L447" s="18">
        <v>10</v>
      </c>
      <c r="M447" s="18">
        <v>3.0200375967601936</v>
      </c>
      <c r="N447" s="18">
        <v>1.330864416698506</v>
      </c>
    </row>
    <row r="448" spans="1:14" ht="21" customHeight="1">
      <c r="A448" s="36"/>
      <c r="B448" s="26"/>
      <c r="C448" s="38"/>
      <c r="D448" s="6">
        <v>2007</v>
      </c>
      <c r="E448" s="18">
        <v>1.615564459686138</v>
      </c>
      <c r="F448" s="18">
        <v>8.697539461577154</v>
      </c>
      <c r="G448" s="18">
        <v>4.2482486820438154</v>
      </c>
      <c r="H448" s="18">
        <v>5.121777347023762</v>
      </c>
      <c r="I448" s="18">
        <v>1</v>
      </c>
      <c r="J448" s="18">
        <v>4.27241615163779</v>
      </c>
      <c r="K448" s="18">
        <v>1.0291140040546038</v>
      </c>
      <c r="L448" s="18">
        <v>10</v>
      </c>
      <c r="M448" s="18">
        <v>2.5078669287215263</v>
      </c>
      <c r="N448" s="18">
        <v>1.1074400355692693</v>
      </c>
    </row>
    <row r="449" spans="1:14" ht="21" customHeight="1">
      <c r="A449" s="37"/>
      <c r="B449" s="27"/>
      <c r="C449" s="38"/>
      <c r="D449" s="6">
        <v>2008</v>
      </c>
      <c r="E449" s="18">
        <v>1.38750495138926</v>
      </c>
      <c r="F449" s="18">
        <v>8.202241953124506</v>
      </c>
      <c r="G449" s="18">
        <v>4.434912792238289</v>
      </c>
      <c r="H449" s="18">
        <v>4.595392315800815</v>
      </c>
      <c r="I449" s="18">
        <v>1.2124347381803806</v>
      </c>
      <c r="J449" s="18">
        <v>3.923629295085161</v>
      </c>
      <c r="K449" s="18">
        <v>1</v>
      </c>
      <c r="L449" s="18">
        <v>10</v>
      </c>
      <c r="M449" s="18">
        <v>2.0267053138640376</v>
      </c>
      <c r="N449" s="18">
        <v>1.2763982126713338</v>
      </c>
    </row>
    <row r="450" spans="1:14" ht="21" customHeight="1">
      <c r="A450" s="35">
        <v>139</v>
      </c>
      <c r="B450" s="25" t="s">
        <v>43</v>
      </c>
      <c r="C450" s="38">
        <v>0.0035</v>
      </c>
      <c r="D450" s="5">
        <v>2006</v>
      </c>
      <c r="E450" s="18">
        <v>2.25</v>
      </c>
      <c r="F450" s="18">
        <v>8.625</v>
      </c>
      <c r="G450" s="18">
        <v>4.5</v>
      </c>
      <c r="H450" s="18">
        <v>5.625</v>
      </c>
      <c r="I450" s="18">
        <v>1</v>
      </c>
      <c r="J450" s="18">
        <v>4.625</v>
      </c>
      <c r="K450" s="18">
        <v>1.375</v>
      </c>
      <c r="L450" s="18">
        <v>10</v>
      </c>
      <c r="M450" s="18">
        <v>3</v>
      </c>
      <c r="N450" s="18">
        <v>1.5</v>
      </c>
    </row>
    <row r="451" spans="1:14" ht="21" customHeight="1">
      <c r="A451" s="36"/>
      <c r="B451" s="26"/>
      <c r="C451" s="38"/>
      <c r="D451" s="6">
        <v>2007</v>
      </c>
      <c r="E451" s="18">
        <v>2.157142857142857</v>
      </c>
      <c r="F451" s="18">
        <v>8.585714285714285</v>
      </c>
      <c r="G451" s="18">
        <v>4.4714285714285715</v>
      </c>
      <c r="H451" s="18">
        <v>5.5</v>
      </c>
      <c r="I451" s="18">
        <v>1</v>
      </c>
      <c r="J451" s="18">
        <v>4.342857142857143</v>
      </c>
      <c r="K451" s="18">
        <v>1.1285714285714286</v>
      </c>
      <c r="L451" s="18">
        <v>10</v>
      </c>
      <c r="M451" s="18">
        <v>2.5428571428571427</v>
      </c>
      <c r="N451" s="18">
        <v>1.2571428571428571</v>
      </c>
    </row>
    <row r="452" spans="1:14" ht="21" customHeight="1">
      <c r="A452" s="37"/>
      <c r="B452" s="27"/>
      <c r="C452" s="38"/>
      <c r="D452" s="6">
        <v>2008</v>
      </c>
      <c r="E452" s="18">
        <v>2.5428571428571427</v>
      </c>
      <c r="F452" s="18">
        <v>8.714285714285714</v>
      </c>
      <c r="G452" s="18">
        <v>4.6</v>
      </c>
      <c r="H452" s="18">
        <v>5.371428571428571</v>
      </c>
      <c r="I452" s="18">
        <v>1</v>
      </c>
      <c r="J452" s="18">
        <v>4.6</v>
      </c>
      <c r="K452" s="18">
        <v>1.2571428571428571</v>
      </c>
      <c r="L452" s="18">
        <v>10</v>
      </c>
      <c r="M452" s="18">
        <v>2.2857142857142856</v>
      </c>
      <c r="N452" s="18">
        <v>1.3857142857142857</v>
      </c>
    </row>
    <row r="453" spans="1:14" ht="21" customHeight="1">
      <c r="A453" s="35">
        <v>140</v>
      </c>
      <c r="B453" s="25" t="s">
        <v>44</v>
      </c>
      <c r="C453" s="38">
        <v>0.0035</v>
      </c>
      <c r="D453" s="5">
        <v>2006</v>
      </c>
      <c r="E453" s="18">
        <v>2.44</v>
      </c>
      <c r="F453" s="18">
        <v>7.48</v>
      </c>
      <c r="G453" s="18">
        <v>3.52</v>
      </c>
      <c r="H453" s="18">
        <v>5.68</v>
      </c>
      <c r="I453" s="18">
        <v>4.96</v>
      </c>
      <c r="J453" s="18">
        <v>6.4</v>
      </c>
      <c r="K453" s="18">
        <v>1</v>
      </c>
      <c r="L453" s="18">
        <v>10</v>
      </c>
      <c r="M453" s="18">
        <v>3.88</v>
      </c>
      <c r="N453" s="18">
        <v>1.72</v>
      </c>
    </row>
    <row r="454" spans="1:14" ht="21" customHeight="1">
      <c r="A454" s="36"/>
      <c r="B454" s="26"/>
      <c r="C454" s="38"/>
      <c r="D454" s="6">
        <v>2007</v>
      </c>
      <c r="E454" s="18">
        <v>2.2857142857142856</v>
      </c>
      <c r="F454" s="18">
        <v>7.75</v>
      </c>
      <c r="G454" s="18">
        <v>7.75</v>
      </c>
      <c r="H454" s="18">
        <v>4.857142857142856</v>
      </c>
      <c r="I454" s="18">
        <v>4.2142857142857135</v>
      </c>
      <c r="J454" s="18">
        <v>6.464285714285713</v>
      </c>
      <c r="K454" s="18">
        <v>1</v>
      </c>
      <c r="L454" s="18">
        <v>10</v>
      </c>
      <c r="M454" s="18">
        <v>4.2142857142857135</v>
      </c>
      <c r="N454" s="18">
        <v>2.2857142857142856</v>
      </c>
    </row>
    <row r="455" spans="1:14" ht="21" customHeight="1">
      <c r="A455" s="37"/>
      <c r="B455" s="27"/>
      <c r="C455" s="39"/>
      <c r="D455" s="6">
        <v>2008</v>
      </c>
      <c r="E455" s="18">
        <v>4.085714285714285</v>
      </c>
      <c r="F455" s="18">
        <v>7.685714285714285</v>
      </c>
      <c r="G455" s="18">
        <v>6.657142857142858</v>
      </c>
      <c r="H455" s="18">
        <v>5.371428571428571</v>
      </c>
      <c r="I455" s="18">
        <v>4.3428571428571425</v>
      </c>
      <c r="J455" s="18">
        <v>5.885714285714284</v>
      </c>
      <c r="K455" s="18">
        <v>1</v>
      </c>
      <c r="L455" s="18">
        <v>10</v>
      </c>
      <c r="M455" s="18">
        <v>4.085714285714285</v>
      </c>
      <c r="N455" s="18">
        <v>3.314285714285714</v>
      </c>
    </row>
    <row r="456" spans="1:14" ht="23.25" customHeight="1">
      <c r="A456" s="9"/>
      <c r="B456" s="51" t="s">
        <v>46</v>
      </c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</row>
    <row r="457" spans="1:14" ht="12" customHeight="1">
      <c r="A457" s="10"/>
      <c r="B457" s="11"/>
      <c r="C457" s="12"/>
      <c r="D457" s="12"/>
      <c r="E457" s="19"/>
      <c r="F457" s="19"/>
      <c r="G457" s="19"/>
      <c r="H457" s="19"/>
      <c r="I457" s="19"/>
      <c r="J457" s="19"/>
      <c r="K457" s="19"/>
      <c r="L457" s="19"/>
      <c r="M457" s="19"/>
      <c r="N457" s="19"/>
    </row>
    <row r="458" spans="1:14" ht="12" customHeight="1">
      <c r="A458" s="10"/>
      <c r="B458" s="11"/>
      <c r="C458" s="12"/>
      <c r="D458" s="12"/>
      <c r="E458" s="19"/>
      <c r="F458" s="19"/>
      <c r="G458" s="19"/>
      <c r="H458" s="19"/>
      <c r="I458" s="19"/>
      <c r="J458" s="19"/>
      <c r="K458" s="19"/>
      <c r="L458" s="19"/>
      <c r="M458" s="19"/>
      <c r="N458" s="19"/>
    </row>
    <row r="459" spans="1:14" ht="12" customHeight="1">
      <c r="A459" s="10"/>
      <c r="B459" s="11"/>
      <c r="C459" s="12"/>
      <c r="D459" s="12"/>
      <c r="E459" s="19"/>
      <c r="F459" s="19"/>
      <c r="G459" s="19"/>
      <c r="H459" s="19"/>
      <c r="I459" s="19"/>
      <c r="J459" s="19"/>
      <c r="K459" s="19"/>
      <c r="L459" s="19"/>
      <c r="M459" s="19"/>
      <c r="N459" s="19"/>
    </row>
    <row r="460" spans="1:14" ht="12" customHeight="1">
      <c r="A460" s="10"/>
      <c r="B460" s="11"/>
      <c r="C460" s="12"/>
      <c r="D460" s="12"/>
      <c r="E460" s="19"/>
      <c r="F460" s="19"/>
      <c r="G460" s="19"/>
      <c r="H460" s="19"/>
      <c r="I460" s="19"/>
      <c r="J460" s="19"/>
      <c r="K460" s="19"/>
      <c r="L460" s="19"/>
      <c r="M460" s="19"/>
      <c r="N460" s="19"/>
    </row>
    <row r="478" spans="3:4" ht="12">
      <c r="C478" s="13"/>
      <c r="D478" s="13"/>
    </row>
    <row r="481" spans="3:4" ht="12">
      <c r="C481" s="13"/>
      <c r="D481" s="13"/>
    </row>
  </sheetData>
  <mergeCells count="454">
    <mergeCell ref="A447:A449"/>
    <mergeCell ref="A450:A452"/>
    <mergeCell ref="A453:A455"/>
    <mergeCell ref="A435:A437"/>
    <mergeCell ref="A438:A440"/>
    <mergeCell ref="A441:A443"/>
    <mergeCell ref="A444:A446"/>
    <mergeCell ref="A423:A425"/>
    <mergeCell ref="A426:A428"/>
    <mergeCell ref="A429:A431"/>
    <mergeCell ref="A432:A434"/>
    <mergeCell ref="A411:A413"/>
    <mergeCell ref="A414:A416"/>
    <mergeCell ref="A417:A419"/>
    <mergeCell ref="A420:A422"/>
    <mergeCell ref="A396:A398"/>
    <mergeCell ref="A399:A401"/>
    <mergeCell ref="A402:A404"/>
    <mergeCell ref="A408:A410"/>
    <mergeCell ref="A384:A386"/>
    <mergeCell ref="A387:A389"/>
    <mergeCell ref="A390:A392"/>
    <mergeCell ref="A393:A395"/>
    <mergeCell ref="A369:A371"/>
    <mergeCell ref="A375:A377"/>
    <mergeCell ref="A378:A380"/>
    <mergeCell ref="A381:A383"/>
    <mergeCell ref="A351:A353"/>
    <mergeCell ref="A354:A356"/>
    <mergeCell ref="A357:A359"/>
    <mergeCell ref="A360:A362"/>
    <mergeCell ref="B456:N456"/>
    <mergeCell ref="A3:A5"/>
    <mergeCell ref="A6:A8"/>
    <mergeCell ref="A33:A35"/>
    <mergeCell ref="A105:A107"/>
    <mergeCell ref="A168:A170"/>
    <mergeCell ref="A195:A197"/>
    <mergeCell ref="A282:A284"/>
    <mergeCell ref="A303:A305"/>
    <mergeCell ref="A330:A332"/>
    <mergeCell ref="C363:C365"/>
    <mergeCell ref="C366:C368"/>
    <mergeCell ref="C369:C371"/>
    <mergeCell ref="C375:C377"/>
    <mergeCell ref="C378:C380"/>
    <mergeCell ref="C381:C383"/>
    <mergeCell ref="A372:A374"/>
    <mergeCell ref="A405:A407"/>
    <mergeCell ref="C402:C404"/>
    <mergeCell ref="B381:B383"/>
    <mergeCell ref="B384:B386"/>
    <mergeCell ref="B387:B389"/>
    <mergeCell ref="B390:B392"/>
    <mergeCell ref="B393:B395"/>
    <mergeCell ref="A363:A365"/>
    <mergeCell ref="A366:A368"/>
    <mergeCell ref="A9:A11"/>
    <mergeCell ref="A12:A14"/>
    <mergeCell ref="A15:A17"/>
    <mergeCell ref="A18:A20"/>
    <mergeCell ref="A21:A23"/>
    <mergeCell ref="A24:A26"/>
    <mergeCell ref="A27:A29"/>
    <mergeCell ref="A30:A32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C33:C35"/>
    <mergeCell ref="C12:C14"/>
    <mergeCell ref="C15:C17"/>
    <mergeCell ref="C18:C20"/>
    <mergeCell ref="C21:C23"/>
    <mergeCell ref="C24:C26"/>
    <mergeCell ref="C27:C29"/>
    <mergeCell ref="C30:C32"/>
    <mergeCell ref="C105:C107"/>
    <mergeCell ref="C168:C170"/>
    <mergeCell ref="C195:C197"/>
    <mergeCell ref="C282:C284"/>
    <mergeCell ref="C108:C110"/>
    <mergeCell ref="C111:C113"/>
    <mergeCell ref="C114:C116"/>
    <mergeCell ref="C117:C119"/>
    <mergeCell ref="C120:C122"/>
    <mergeCell ref="C123:C125"/>
    <mergeCell ref="C303:C305"/>
    <mergeCell ref="C330:C332"/>
    <mergeCell ref="C372:C374"/>
    <mergeCell ref="C405:C407"/>
    <mergeCell ref="C306:C308"/>
    <mergeCell ref="C309:C311"/>
    <mergeCell ref="C312:C314"/>
    <mergeCell ref="C315:C317"/>
    <mergeCell ref="C318:C320"/>
    <mergeCell ref="C321:C323"/>
    <mergeCell ref="C3:C5"/>
    <mergeCell ref="C9:C11"/>
    <mergeCell ref="B3:B5"/>
    <mergeCell ref="B6:B8"/>
    <mergeCell ref="B9:B11"/>
    <mergeCell ref="C6:C8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B60:B62"/>
    <mergeCell ref="B63:B65"/>
    <mergeCell ref="B66:B68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8:A110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164"/>
    <mergeCell ref="C165:C167"/>
    <mergeCell ref="C171:C173"/>
    <mergeCell ref="C174:C176"/>
    <mergeCell ref="C177:C179"/>
    <mergeCell ref="C180:C182"/>
    <mergeCell ref="C183:C185"/>
    <mergeCell ref="C186:C188"/>
    <mergeCell ref="C189:C191"/>
    <mergeCell ref="C192:C194"/>
    <mergeCell ref="C198:C200"/>
    <mergeCell ref="C201:C203"/>
    <mergeCell ref="C204:C206"/>
    <mergeCell ref="C207:C209"/>
    <mergeCell ref="C210:C212"/>
    <mergeCell ref="C213:C215"/>
    <mergeCell ref="C216:C218"/>
    <mergeCell ref="C219:C221"/>
    <mergeCell ref="C222:C224"/>
    <mergeCell ref="C225:C227"/>
    <mergeCell ref="C228:C230"/>
    <mergeCell ref="C231:C233"/>
    <mergeCell ref="C234:C236"/>
    <mergeCell ref="C237:C239"/>
    <mergeCell ref="C240:C242"/>
    <mergeCell ref="C243:C245"/>
    <mergeCell ref="C246:C248"/>
    <mergeCell ref="C249:C251"/>
    <mergeCell ref="C252:C254"/>
    <mergeCell ref="C255:C257"/>
    <mergeCell ref="C258:C260"/>
    <mergeCell ref="C261:C263"/>
    <mergeCell ref="C264:C266"/>
    <mergeCell ref="C267:C269"/>
    <mergeCell ref="C270:C272"/>
    <mergeCell ref="C273:C275"/>
    <mergeCell ref="C276:C278"/>
    <mergeCell ref="C279:C281"/>
    <mergeCell ref="C285:C287"/>
    <mergeCell ref="C288:C290"/>
    <mergeCell ref="C291:C293"/>
    <mergeCell ref="C294:C296"/>
    <mergeCell ref="C297:C299"/>
    <mergeCell ref="C300:C302"/>
    <mergeCell ref="C324:C326"/>
    <mergeCell ref="C327:C329"/>
    <mergeCell ref="C333:C335"/>
    <mergeCell ref="C336:C338"/>
    <mergeCell ref="C339:C341"/>
    <mergeCell ref="C342:C344"/>
    <mergeCell ref="C345:C347"/>
    <mergeCell ref="C348:C350"/>
    <mergeCell ref="C351:C353"/>
    <mergeCell ref="C354:C356"/>
    <mergeCell ref="C357:C359"/>
    <mergeCell ref="C360:C362"/>
    <mergeCell ref="C408:C410"/>
    <mergeCell ref="C384:C386"/>
    <mergeCell ref="C387:C389"/>
    <mergeCell ref="C390:C392"/>
    <mergeCell ref="C393:C395"/>
    <mergeCell ref="C396:C398"/>
    <mergeCell ref="C399:C401"/>
    <mergeCell ref="C453:C455"/>
    <mergeCell ref="C435:C437"/>
    <mergeCell ref="C438:C440"/>
    <mergeCell ref="A111:A113"/>
    <mergeCell ref="A114:A116"/>
    <mergeCell ref="A117:A119"/>
    <mergeCell ref="A120:A122"/>
    <mergeCell ref="A123:A125"/>
    <mergeCell ref="A126:A128"/>
    <mergeCell ref="A129:A131"/>
    <mergeCell ref="C429:C431"/>
    <mergeCell ref="C432:C434"/>
    <mergeCell ref="C447:C449"/>
    <mergeCell ref="C450:C452"/>
    <mergeCell ref="C441:C443"/>
    <mergeCell ref="C444:C446"/>
    <mergeCell ref="C423:C425"/>
    <mergeCell ref="C426:C428"/>
    <mergeCell ref="C411:C413"/>
    <mergeCell ref="C414:C416"/>
    <mergeCell ref="C417:C419"/>
    <mergeCell ref="C420:C422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62:A164"/>
    <mergeCell ref="A165:A167"/>
    <mergeCell ref="A171:A173"/>
    <mergeCell ref="A174:A176"/>
    <mergeCell ref="A177:A179"/>
    <mergeCell ref="A180:A182"/>
    <mergeCell ref="A183:A185"/>
    <mergeCell ref="A186:A188"/>
    <mergeCell ref="A189:A191"/>
    <mergeCell ref="A192:A194"/>
    <mergeCell ref="A198:A200"/>
    <mergeCell ref="A201:A203"/>
    <mergeCell ref="A204:A206"/>
    <mergeCell ref="A207:A209"/>
    <mergeCell ref="A210:A212"/>
    <mergeCell ref="A213:A215"/>
    <mergeCell ref="A216:A218"/>
    <mergeCell ref="A219:A221"/>
    <mergeCell ref="A222:A224"/>
    <mergeCell ref="A225:A227"/>
    <mergeCell ref="A228:A230"/>
    <mergeCell ref="A231:A233"/>
    <mergeCell ref="A234:A236"/>
    <mergeCell ref="A237:A239"/>
    <mergeCell ref="A240:A242"/>
    <mergeCell ref="A243:A245"/>
    <mergeCell ref="A246:A248"/>
    <mergeCell ref="A249:A251"/>
    <mergeCell ref="A252:A254"/>
    <mergeCell ref="A255:A257"/>
    <mergeCell ref="A258:A260"/>
    <mergeCell ref="A261:A263"/>
    <mergeCell ref="A264:A266"/>
    <mergeCell ref="A267:A269"/>
    <mergeCell ref="A270:A272"/>
    <mergeCell ref="A273:A275"/>
    <mergeCell ref="A276:A278"/>
    <mergeCell ref="A279:A281"/>
    <mergeCell ref="A285:A287"/>
    <mergeCell ref="A288:A290"/>
    <mergeCell ref="A291:A293"/>
    <mergeCell ref="A294:A296"/>
    <mergeCell ref="A297:A299"/>
    <mergeCell ref="A300:A302"/>
    <mergeCell ref="A306:A308"/>
    <mergeCell ref="A309:A311"/>
    <mergeCell ref="A312:A314"/>
    <mergeCell ref="A315:A317"/>
    <mergeCell ref="A318:A320"/>
    <mergeCell ref="A321:A323"/>
    <mergeCell ref="A324:A326"/>
    <mergeCell ref="A327:A329"/>
    <mergeCell ref="A333:A335"/>
    <mergeCell ref="A336:A338"/>
    <mergeCell ref="A339:A341"/>
    <mergeCell ref="A342:A344"/>
    <mergeCell ref="A345:A347"/>
    <mergeCell ref="A348:A350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3"/>
    <mergeCell ref="B204:B206"/>
    <mergeCell ref="B207:B209"/>
    <mergeCell ref="B210:B212"/>
    <mergeCell ref="B213:B215"/>
    <mergeCell ref="B216:B218"/>
    <mergeCell ref="B219:B221"/>
    <mergeCell ref="B222:B224"/>
    <mergeCell ref="B225:B227"/>
    <mergeCell ref="B228:B230"/>
    <mergeCell ref="B231:B233"/>
    <mergeCell ref="B234:B236"/>
    <mergeCell ref="B237:B239"/>
    <mergeCell ref="B240:B242"/>
    <mergeCell ref="B243:B245"/>
    <mergeCell ref="B246:B248"/>
    <mergeCell ref="B249:B251"/>
    <mergeCell ref="B252:B254"/>
    <mergeCell ref="B255:B257"/>
    <mergeCell ref="B258:B260"/>
    <mergeCell ref="B261:B263"/>
    <mergeCell ref="B264:B266"/>
    <mergeCell ref="B267:B269"/>
    <mergeCell ref="B270:B272"/>
    <mergeCell ref="B273:B275"/>
    <mergeCell ref="B276:B278"/>
    <mergeCell ref="B279:B281"/>
    <mergeCell ref="B282:B284"/>
    <mergeCell ref="B285:B287"/>
    <mergeCell ref="B288:B290"/>
    <mergeCell ref="B291:B293"/>
    <mergeCell ref="B294:B296"/>
    <mergeCell ref="B297:B299"/>
    <mergeCell ref="B300:B302"/>
    <mergeCell ref="B303:B305"/>
    <mergeCell ref="B306:B308"/>
    <mergeCell ref="B309:B311"/>
    <mergeCell ref="B312:B314"/>
    <mergeCell ref="B315:B317"/>
    <mergeCell ref="B318:B320"/>
    <mergeCell ref="B321:B323"/>
    <mergeCell ref="B324:B326"/>
    <mergeCell ref="B327:B329"/>
    <mergeCell ref="B330:B332"/>
    <mergeCell ref="B333:B335"/>
    <mergeCell ref="B336:B338"/>
    <mergeCell ref="B339:B341"/>
    <mergeCell ref="B342:B344"/>
    <mergeCell ref="B345:B347"/>
    <mergeCell ref="B348:B350"/>
    <mergeCell ref="B351:B353"/>
    <mergeCell ref="B354:B356"/>
    <mergeCell ref="B357:B359"/>
    <mergeCell ref="B360:B362"/>
    <mergeCell ref="B363:B365"/>
    <mergeCell ref="B366:B368"/>
    <mergeCell ref="B369:B371"/>
    <mergeCell ref="B372:B374"/>
    <mergeCell ref="B375:B377"/>
    <mergeCell ref="B378:B380"/>
    <mergeCell ref="B396:B398"/>
    <mergeCell ref="B399:B401"/>
    <mergeCell ref="B402:B404"/>
    <mergeCell ref="B405:B407"/>
    <mergeCell ref="B408:B410"/>
    <mergeCell ref="B411:B413"/>
    <mergeCell ref="B414:B416"/>
    <mergeCell ref="B417:B419"/>
    <mergeCell ref="B420:B422"/>
    <mergeCell ref="B423:B425"/>
    <mergeCell ref="B426:B428"/>
    <mergeCell ref="B429:B431"/>
    <mergeCell ref="B432:B434"/>
    <mergeCell ref="B435:B437"/>
    <mergeCell ref="B438:B440"/>
    <mergeCell ref="B453:B455"/>
    <mergeCell ref="B441:B443"/>
    <mergeCell ref="B444:B446"/>
    <mergeCell ref="B447:B449"/>
    <mergeCell ref="B450:B452"/>
  </mergeCells>
  <printOptions horizontalCentered="1"/>
  <pageMargins left="0.984251968503937" right="0.984251968503937" top="0.984251968503937" bottom="0.984251968503937" header="0.5118110236220472" footer="0.5118110236220472"/>
  <pageSetup firstPageNumber="68" useFirstPageNumber="1"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kishimoto</dc:creator>
  <cp:keywords/>
  <dc:description/>
  <cp:lastModifiedBy>kishimoto</cp:lastModifiedBy>
  <cp:lastPrinted>2009-04-08T06:53:29Z</cp:lastPrinted>
  <dcterms:created xsi:type="dcterms:W3CDTF">2009-04-03T03:24:45Z</dcterms:created>
  <dcterms:modified xsi:type="dcterms:W3CDTF">2009-05-12T06:06:23Z</dcterms:modified>
  <cp:category/>
  <cp:version/>
  <cp:contentType/>
  <cp:contentStatus/>
</cp:coreProperties>
</file>